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i385\Desktop\psy-web\"/>
    </mc:Choice>
  </mc:AlternateContent>
  <xr:revisionPtr revIDLastSave="0" documentId="13_ncr:1_{0BBCF2F1-D18A-47AC-A536-7F518E94825D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CUDCP" sheetId="8" r:id="rId6"/>
    <sheet name="Sheet1" sheetId="7" state="hidden" r:id="rId7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2" l="1"/>
  <c r="P27" i="2"/>
  <c r="T11" i="2"/>
  <c r="T10" i="2"/>
  <c r="T9" i="2"/>
  <c r="T8" i="2"/>
  <c r="T7" i="2"/>
  <c r="D13" i="1"/>
  <c r="D12" i="1"/>
  <c r="D11" i="1"/>
  <c r="D10" i="1"/>
  <c r="D9" i="1"/>
  <c r="V11" i="2"/>
  <c r="V10" i="2"/>
  <c r="V9" i="2"/>
  <c r="V8" i="2"/>
  <c r="V7" i="2"/>
  <c r="T27" i="2"/>
  <c r="N27" i="2"/>
  <c r="J27" i="2"/>
  <c r="D27" i="2"/>
  <c r="N26" i="2"/>
  <c r="D26" i="2"/>
  <c r="K25" i="2"/>
  <c r="L27" i="2" s="1"/>
  <c r="H27" i="2"/>
  <c r="E25" i="2"/>
  <c r="F27" i="2" s="1"/>
  <c r="P11" i="2"/>
  <c r="N11" i="2"/>
  <c r="L11" i="2"/>
  <c r="J11" i="2"/>
  <c r="H11" i="2"/>
  <c r="F11" i="2"/>
  <c r="D11" i="2"/>
  <c r="P10" i="2"/>
  <c r="N10" i="2"/>
  <c r="L10" i="2"/>
  <c r="J10" i="2"/>
  <c r="H10" i="2"/>
  <c r="F10" i="2"/>
  <c r="D10" i="2"/>
  <c r="P9" i="2"/>
  <c r="N9" i="2"/>
  <c r="L9" i="2"/>
  <c r="J9" i="2"/>
  <c r="H9" i="2"/>
  <c r="F9" i="2"/>
  <c r="D9" i="2"/>
  <c r="P8" i="2"/>
  <c r="N8" i="2"/>
  <c r="L8" i="2"/>
  <c r="J8" i="2"/>
  <c r="H8" i="2"/>
  <c r="F8" i="2"/>
  <c r="D8" i="2"/>
  <c r="P7" i="2"/>
  <c r="N7" i="2"/>
  <c r="L7" i="2"/>
  <c r="J7" i="2"/>
  <c r="H7" i="2"/>
  <c r="F7" i="2"/>
  <c r="D7" i="2"/>
  <c r="L6" i="2"/>
  <c r="J6" i="2"/>
  <c r="H6" i="2"/>
  <c r="F6" i="2"/>
  <c r="D6" i="2"/>
  <c r="N9" i="3"/>
  <c r="L9" i="3"/>
  <c r="J9" i="3"/>
  <c r="H9" i="3"/>
  <c r="F9" i="3"/>
  <c r="D9" i="3"/>
  <c r="N8" i="3"/>
  <c r="L8" i="3"/>
  <c r="J8" i="3"/>
  <c r="H8" i="3"/>
  <c r="D7" i="3"/>
  <c r="L13" i="1"/>
  <c r="J13" i="1"/>
  <c r="H13" i="1"/>
  <c r="F13" i="1"/>
  <c r="L12" i="1"/>
  <c r="J12" i="1"/>
  <c r="H12" i="1"/>
  <c r="F12" i="1"/>
  <c r="L11" i="1"/>
  <c r="J11" i="1"/>
  <c r="H11" i="1"/>
  <c r="F11" i="1"/>
  <c r="L10" i="1"/>
  <c r="J10" i="1"/>
  <c r="H10" i="1"/>
  <c r="F10" i="1"/>
  <c r="L9" i="1"/>
  <c r="J9" i="1"/>
  <c r="H9" i="1"/>
  <c r="F9" i="1"/>
  <c r="L26" i="2" l="1"/>
  <c r="F26" i="2"/>
  <c r="H26" i="2"/>
  <c r="V27" i="2"/>
  <c r="C6" i="4" l="1"/>
  <c r="R11" i="2"/>
  <c r="R10" i="2"/>
  <c r="R9" i="2"/>
  <c r="R8" i="2"/>
  <c r="R7" i="2"/>
  <c r="X13" i="1"/>
  <c r="X12" i="1"/>
  <c r="X11" i="1"/>
  <c r="X9" i="1"/>
</calcChain>
</file>

<file path=xl/sharedStrings.xml><?xml version="1.0" encoding="utf-8"?>
<sst xmlns="http://schemas.openxmlformats.org/spreadsheetml/2006/main" count="241" uniqueCount="88">
  <si>
    <t>Time to Completion for all students entering the program</t>
  </si>
  <si>
    <t>Outcome</t>
  </si>
  <si>
    <t>Year in which Degrees were Conferred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</si>
  <si>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</si>
  <si>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</si>
  <si>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</si>
  <si>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</si>
  <si>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</si>
  <si>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</si>
  <si>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</si>
  <si>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</si>
  <si>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</si>
  <si>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</si>
  <si>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Total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</si>
  <si>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</si>
  <si>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</si>
  <si>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</si>
  <si>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Time to Degree Ranges</t>
  </si>
  <si>
    <t>N</t>
  </si>
  <si>
    <t>%</t>
  </si>
  <si>
    <t>Students in less than 5 years</t>
  </si>
  <si>
    <t>Students in 5 years</t>
  </si>
  <si>
    <t>Students in 6 years</t>
  </si>
  <si>
    <t>Students in 7 years</t>
  </si>
  <si>
    <t>Students in more than 7 years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</si>
  <si>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</si>
  <si>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t>N/A</t>
  </si>
  <si>
    <t>Program Costs</t>
  </si>
  <si>
    <t>Description</t>
  </si>
  <si>
    <r>
      <t>2024-2025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</si>
  <si>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Tuition for full-time students (in-state)</t>
  </si>
  <si>
    <t>Tuition for full-time students (out-of-state)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</si>
  <si>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</si>
  <si>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NA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</si>
  <si>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</si>
  <si>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</si>
  <si>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</si>
  <si>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</si>
  <si>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</si>
  <si>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2024-2025</t>
  </si>
  <si>
    <t>Students who obtained APA/CPA-accredited internships</t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</si>
  <si>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</si>
  <si>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</si>
  <si>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</si>
  <si>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</si>
  <si>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Students who obtained any internship</t>
  </si>
  <si>
    <t>Students who sought or applied for internships including those who withdrew from the application process</t>
  </si>
  <si>
    <t>-</t>
  </si>
  <si>
    <t>Internship Placement - Table 2</t>
  </si>
  <si>
    <t> Outcome</t>
  </si>
  <si>
    <t>Students who obtained paid internships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</si>
  <si>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</si>
  <si>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t>* Cell should only include students who applied for internship and are included in applied cell count from “Internship Placement – Table 1"</t>
  </si>
  <si>
    <t>Compliant</t>
  </si>
  <si>
    <t>Attrition</t>
  </si>
  <si>
    <t>Variable</t>
  </si>
  <si>
    <t>Year of First Enrollment</t>
  </si>
  <si>
    <t>Students for whom this is the year of first enrollment (i.e. new students)</t>
  </si>
  <si>
    <t>Students whose doctoral degrees were conferred on their transcripts</t>
  </si>
  <si>
    <t>Students still enrolled in program</t>
  </si>
  <si>
    <t>Students no longer enrolled for any reason other than conferral of doctoral degree</t>
  </si>
  <si>
    <t>Licensure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</si>
  <si>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</si>
  <si>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</si>
  <si>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Licensure percentage</t>
  </si>
  <si>
    <t>Admissions Data</t>
  </si>
  <si>
    <t>2021-2022*</t>
  </si>
  <si>
    <t>2023-2024*</t>
  </si>
  <si>
    <t>Number of applicants</t>
  </si>
  <si>
    <t>Number offered admission</t>
  </si>
  <si>
    <t>Number matriculated</t>
  </si>
  <si>
    <t>Number of incoming students receiving an assistantship that includes a full waiver of tuition</t>
  </si>
  <si>
    <t>Scores for Admitted Students</t>
  </si>
  <si>
    <t>GRE Verbal</t>
  </si>
  <si>
    <r>
      <t xml:space="preserve">          </t>
    </r>
    <r>
      <rPr>
        <b/>
        <sz val="11"/>
        <rFont val="Times New Roman"/>
        <family val="1"/>
      </rPr>
      <t>Mean</t>
    </r>
  </si>
  <si>
    <r>
      <t xml:space="preserve">          </t>
    </r>
    <r>
      <rPr>
        <b/>
        <sz val="11"/>
        <rFont val="Times New Roman"/>
        <family val="1"/>
      </rPr>
      <t>Median</t>
    </r>
  </si>
  <si>
    <t xml:space="preserve">          Percentile</t>
  </si>
  <si>
    <t>GRE Quantitative</t>
  </si>
  <si>
    <t>GRE Writing</t>
  </si>
  <si>
    <r>
      <t xml:space="preserve">Undergraduate GPA </t>
    </r>
    <r>
      <rPr>
        <b/>
        <sz val="11"/>
        <rFont val="Times New Roman"/>
        <family val="1"/>
      </rPr>
      <t>Mean</t>
    </r>
  </si>
  <si>
    <t>*Due to COVID-19, no students were admitted for the 2021-2022 academic year.</t>
  </si>
  <si>
    <t>2006-2016</t>
  </si>
  <si>
    <t>2006 to 2016</t>
  </si>
  <si>
    <t>6,8</t>
  </si>
  <si>
    <t>2034-2025</t>
  </si>
  <si>
    <t>2023-2024**</t>
  </si>
  <si>
    <t>**Did not accept applications for this year.</t>
  </si>
  <si>
    <t>2015-2023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</si>
</sst>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209">
    <xf numFmtId="0" fontId="0" fillId="0" borderId="0" xfId="0"/>
    <xf numFmtId="0" fontId="0" fillId="2" borderId="0" xfId="0" applyFill="1"/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1" fontId="8" fillId="2" borderId="7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" fontId="8" fillId="2" borderId="13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24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8" fillId="2" borderId="27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vertical="center" wrapText="1"/>
    </xf>
    <xf numFmtId="9" fontId="8" fillId="2" borderId="30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1" fontId="8" fillId="2" borderId="4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2" borderId="3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4" fillId="2" borderId="0" xfId="0" applyFont="1" applyFill="1"/>
    <xf numFmtId="0" fontId="14" fillId="3" borderId="18" xfId="0" applyFont="1" applyFill="1" applyBorder="1" applyAlignment="1">
      <alignment horizontal="center"/>
    </xf>
    <xf numFmtId="0" fontId="17" fillId="2" borderId="4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16" fillId="4" borderId="18" xfId="0" applyFont="1" applyFill="1" applyBorder="1" applyAlignment="1">
      <alignment horizontal="center" vertical="center" wrapText="1"/>
    </xf>
    <xf numFmtId="8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8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6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 applyProtection="1">
      <alignment vertical="center" wrapText="1"/>
      <protection locked="0"/>
    </xf>
    <xf numFmtId="0" fontId="17" fillId="2" borderId="28" xfId="0" applyFont="1" applyFill="1" applyBorder="1" applyAlignment="1" applyProtection="1">
      <alignment vertical="center" wrapText="1"/>
      <protection locked="0"/>
    </xf>
    <xf numFmtId="0" fontId="17" fillId="2" borderId="25" xfId="0" applyFont="1" applyFill="1" applyBorder="1" applyAlignment="1" applyProtection="1">
      <alignment vertical="center" wrapText="1"/>
      <protection locked="0"/>
    </xf>
    <xf numFmtId="0" fontId="17" fillId="2" borderId="47" xfId="0" applyFont="1" applyFill="1" applyBorder="1" applyAlignment="1" applyProtection="1">
      <alignment vertical="center" wrapText="1"/>
      <protection locked="0"/>
    </xf>
    <xf numFmtId="0" fontId="17" fillId="2" borderId="50" xfId="0" applyFont="1" applyFill="1" applyBorder="1" applyAlignment="1" applyProtection="1">
      <alignment vertical="center" wrapText="1"/>
      <protection locked="0"/>
    </xf>
    <xf numFmtId="0" fontId="17" fillId="2" borderId="29" xfId="0" applyFont="1" applyFill="1" applyBorder="1" applyAlignment="1" applyProtection="1">
      <alignment vertical="center" wrapText="1"/>
      <protection locked="0"/>
    </xf>
    <xf numFmtId="0" fontId="17" fillId="2" borderId="41" xfId="0" applyFont="1" applyFill="1" applyBorder="1" applyAlignment="1" applyProtection="1">
      <alignment vertical="center" wrapText="1"/>
      <protection locked="0"/>
    </xf>
    <xf numFmtId="0" fontId="17" fillId="2" borderId="30" xfId="0" applyFont="1" applyFill="1" applyBorder="1" applyAlignment="1" applyProtection="1">
      <alignment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17" fillId="2" borderId="46" xfId="0" applyFont="1" applyFill="1" applyBorder="1" applyAlignment="1" applyProtection="1">
      <alignment horizontal="center" vertical="center" wrapText="1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2" borderId="47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48" xfId="0" applyFont="1" applyFill="1" applyBorder="1" applyAlignment="1" applyProtection="1">
      <alignment horizontal="center" vertical="center" wrapText="1"/>
      <protection locked="0"/>
    </xf>
    <xf numFmtId="0" fontId="17" fillId="2" borderId="50" xfId="0" applyFont="1" applyFill="1" applyBorder="1" applyAlignment="1" applyProtection="1">
      <alignment horizontal="center" vertical="center" wrapTex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2" borderId="41" xfId="0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0" fontId="17" fillId="2" borderId="24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0" xfId="0" applyBorder="1" applyAlignment="1">
      <alignment horizontal="center"/>
    </xf>
    <xf numFmtId="0" fontId="17" fillId="2" borderId="45" xfId="0" applyFont="1" applyFill="1" applyBorder="1" applyAlignment="1" applyProtection="1">
      <alignment vertical="center" wrapText="1"/>
      <protection locked="0"/>
    </xf>
    <xf numFmtId="0" fontId="17" fillId="2" borderId="46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Alignment="1">
      <alignment vertical="center"/>
    </xf>
    <xf numFmtId="0" fontId="12" fillId="0" borderId="0" xfId="0" applyFont="1"/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2" fillId="2" borderId="45" xfId="0" applyFont="1" applyFill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left" wrapText="1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11" fillId="2" borderId="15" xfId="0" applyFont="1" applyFill="1" applyBorder="1" applyAlignment="1">
      <alignment horizontal="left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vertical="center"/>
    </xf>
    <xf numFmtId="0" fontId="0" fillId="2" borderId="38" xfId="0" applyFill="1" applyBorder="1"/>
    <xf numFmtId="0" fontId="9" fillId="3" borderId="4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4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2" borderId="47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48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</cellXfs>
  <cellStyles count="5">
    <cellStyle name="Normal" xfId="0" builtinId="0"/>
    <cellStyle name="style1495205262559" xfId="3" xr:uid="{00000000-0005-0000-0000-000001000000}"/>
    <cellStyle name="style1495205262808" xfId="1" xr:uid="{00000000-0005-0000-0000-000002000000}"/>
    <cellStyle name="style1495205262886" xfId="2" xr:uid="{00000000-0005-0000-0000-000003000000}"/>
    <cellStyle name="style1495205263042" xfId="4" xr:uid="{00000000-0005-0000-0000-000004000000}"/>
  </cellStyles>
  <dxfs count="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  <pageSetUpPr fitToPage="1"/>
  </sheetPr>
  <dimension ref="B1:X24"/>
  <sheetViews>
    <sheetView showGridLines="0" showRowColHeaders="0" showRuler="0" view="pageLayout" zoomScale="77" zoomScaleNormal="100" zoomScaleSheetLayoutView="85" zoomScalePageLayoutView="77" workbookViewId="0">
      <selection activeCell="C5" sqref="C5"/>
    </sheetView>
  </sheetViews>
  <sheetFormatPr defaultColWidth="5.77734375" defaultRowHeight="14.4" x14ac:dyDescent="0.3"/>
  <cols>
    <col min="1" max="1" width="3.21875" style="1" customWidth="1"/>
    <col min="2" max="2" width="46.77734375" style="1" customWidth="1"/>
    <col min="3" max="18" width="5.5546875" style="1" customWidth="1"/>
    <col min="19" max="16384" width="5.77734375" style="1"/>
  </cols>
  <sheetData>
    <row r="1" spans="2:24" x14ac:dyDescent="0.3"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24" ht="18" thickBot="1" x14ac:dyDescent="0.35">
      <c r="B2" s="141" t="s">
        <v>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4" ht="15.75" customHeight="1" thickBot="1" x14ac:dyDescent="0.35">
      <c r="B3" s="142" t="s">
        <v>1</v>
      </c>
      <c r="C3" s="144" t="s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5"/>
    </row>
    <row r="4" spans="2:24" ht="27" customHeight="1" thickBot="1" x14ac:dyDescent="0.35">
      <c r="B4" s="143"/>
      <c r="C4" s="144" t="s">
        <v>4</v>
      </c>
      <c r="D4" s="149"/>
      <c r="E4" s="144" t="s">
        <v>5</v>
      </c>
      <c r="F4" s="149"/>
      <c r="G4" s="144" t="s">
        <v>6</v>
      </c>
      <c r="H4" s="149"/>
      <c r="I4" s="144" t="s">
        <v>7</v>
      </c>
      <c r="J4" s="149"/>
      <c r="K4" s="144" t="s">
        <v>8</v>
      </c>
      <c r="L4" s="149"/>
      <c r="M4" s="144" t="s">
        <v>9</v>
      </c>
      <c r="N4" s="149"/>
      <c r="O4" s="144" t="s">
        <v>10</v>
      </c>
      <c r="P4" s="145"/>
      <c r="Q4" s="144" t="s">
        <v>11</v>
      </c>
      <c r="R4" s="145"/>
      <c r="S4" s="147" t="s">
        <v>12</v>
      </c>
      <c r="T4" s="148"/>
      <c r="U4" s="147" t="s">
        <v>39</v>
      </c>
      <c r="V4" s="148"/>
      <c r="W4" s="150" t="s">
        <v>13</v>
      </c>
      <c r="X4" s="151"/>
    </row>
    <row r="5" spans="2:24" ht="29.25" customHeight="1" x14ac:dyDescent="0.3">
      <c r="B5" s="2" t="s">
        <v>14</v>
      </c>
      <c r="C5" s="95">
        <v>1</v>
      </c>
      <c r="D5" s="96"/>
      <c r="E5" s="101">
        <v>4</v>
      </c>
      <c r="F5" s="102"/>
      <c r="G5" s="95">
        <v>5</v>
      </c>
      <c r="H5" s="96"/>
      <c r="I5" s="95">
        <v>2</v>
      </c>
      <c r="J5" s="96"/>
      <c r="K5" s="95">
        <v>3</v>
      </c>
      <c r="L5" s="96"/>
      <c r="M5" s="95">
        <v>2</v>
      </c>
      <c r="N5" s="96"/>
      <c r="O5" s="152">
        <v>3</v>
      </c>
      <c r="P5" s="153"/>
      <c r="Q5" s="152">
        <v>4</v>
      </c>
      <c r="R5" s="153"/>
      <c r="S5" s="156">
        <v>4</v>
      </c>
      <c r="T5" s="157"/>
      <c r="U5" s="156">
        <v>4</v>
      </c>
      <c r="V5" s="157"/>
      <c r="W5" s="159">
        <v>32</v>
      </c>
      <c r="X5" s="160"/>
    </row>
    <row r="6" spans="2:24" ht="17.25" customHeight="1" x14ac:dyDescent="0.3">
      <c r="B6" s="3" t="s">
        <v>15</v>
      </c>
      <c r="C6" s="103">
        <v>6</v>
      </c>
      <c r="D6" s="104"/>
      <c r="E6" s="105">
        <v>6.3</v>
      </c>
      <c r="F6" s="106"/>
      <c r="G6" s="99">
        <v>6.2</v>
      </c>
      <c r="H6" s="100"/>
      <c r="I6" s="94">
        <v>6</v>
      </c>
      <c r="J6" s="94"/>
      <c r="K6" s="94">
        <v>7</v>
      </c>
      <c r="L6" s="94"/>
      <c r="M6" s="94">
        <v>6.5</v>
      </c>
      <c r="N6" s="94"/>
      <c r="O6" s="154">
        <v>6.6</v>
      </c>
      <c r="P6" s="155"/>
      <c r="Q6" s="154">
        <v>6.3</v>
      </c>
      <c r="R6" s="155"/>
      <c r="S6" s="158">
        <v>6.5</v>
      </c>
      <c r="T6" s="158"/>
      <c r="U6" s="158" t="s">
        <v>83</v>
      </c>
      <c r="V6" s="158"/>
      <c r="W6" s="162">
        <v>6.4</v>
      </c>
      <c r="X6" s="163"/>
    </row>
    <row r="7" spans="2:24" ht="18" customHeight="1" thickBot="1" x14ac:dyDescent="0.35">
      <c r="B7" s="75" t="s">
        <v>16</v>
      </c>
      <c r="C7" s="90">
        <v>6</v>
      </c>
      <c r="D7" s="91"/>
      <c r="E7" s="97">
        <v>6</v>
      </c>
      <c r="F7" s="98"/>
      <c r="G7" s="92">
        <v>6</v>
      </c>
      <c r="H7" s="93"/>
      <c r="I7" s="94">
        <v>6</v>
      </c>
      <c r="J7" s="94"/>
      <c r="K7" s="94">
        <v>7</v>
      </c>
      <c r="L7" s="94"/>
      <c r="M7" s="94">
        <v>6</v>
      </c>
      <c r="N7" s="94"/>
      <c r="O7" s="154">
        <v>7</v>
      </c>
      <c r="P7" s="155"/>
      <c r="Q7" s="154">
        <v>6</v>
      </c>
      <c r="R7" s="155"/>
      <c r="S7" s="158">
        <v>7</v>
      </c>
      <c r="T7" s="158"/>
      <c r="U7" s="158">
        <v>7</v>
      </c>
      <c r="V7" s="158"/>
      <c r="W7" s="164">
        <v>6</v>
      </c>
      <c r="X7" s="165"/>
    </row>
    <row r="8" spans="2:24" ht="15" thickBot="1" x14ac:dyDescent="0.35">
      <c r="B8" s="25" t="s">
        <v>17</v>
      </c>
      <c r="C8" s="51" t="s">
        <v>18</v>
      </c>
      <c r="D8" s="52" t="s">
        <v>19</v>
      </c>
      <c r="E8" s="51" t="s">
        <v>18</v>
      </c>
      <c r="F8" s="52" t="s">
        <v>19</v>
      </c>
      <c r="G8" s="51" t="s">
        <v>18</v>
      </c>
      <c r="H8" s="52" t="s">
        <v>19</v>
      </c>
      <c r="I8" s="80" t="s">
        <v>18</v>
      </c>
      <c r="J8" s="81" t="s">
        <v>19</v>
      </c>
      <c r="K8" s="80" t="s">
        <v>18</v>
      </c>
      <c r="L8" s="81" t="s">
        <v>19</v>
      </c>
      <c r="M8" s="80" t="s">
        <v>18</v>
      </c>
      <c r="N8" s="81" t="s">
        <v>19</v>
      </c>
      <c r="O8" s="80" t="s">
        <v>18</v>
      </c>
      <c r="P8" s="81" t="s">
        <v>19</v>
      </c>
      <c r="Q8" s="80" t="s">
        <v>18</v>
      </c>
      <c r="R8" s="81" t="s">
        <v>19</v>
      </c>
      <c r="S8" s="80" t="s">
        <v>18</v>
      </c>
      <c r="T8" s="81" t="s">
        <v>19</v>
      </c>
      <c r="U8" s="80" t="s">
        <v>18</v>
      </c>
      <c r="V8" s="81" t="s">
        <v>19</v>
      </c>
      <c r="W8" s="51" t="s">
        <v>18</v>
      </c>
      <c r="X8" s="52" t="s">
        <v>19</v>
      </c>
    </row>
    <row r="9" spans="2:24" x14ac:dyDescent="0.3">
      <c r="B9" s="4" t="s">
        <v>20</v>
      </c>
      <c r="C9" s="5">
        <v>0</v>
      </c>
      <c r="D9" s="6">
        <f>C9/C$5*100</f>
        <v>0</v>
      </c>
      <c r="E9" s="5">
        <v>0</v>
      </c>
      <c r="F9" s="6">
        <f>E9/E$5*100</f>
        <v>0</v>
      </c>
      <c r="G9" s="5">
        <v>0</v>
      </c>
      <c r="H9" s="6">
        <f>G9/G$5*100</f>
        <v>0</v>
      </c>
      <c r="I9" s="5">
        <v>0</v>
      </c>
      <c r="J9" s="6">
        <f>I9/I$5*100</f>
        <v>0</v>
      </c>
      <c r="K9" s="5">
        <v>0</v>
      </c>
      <c r="L9" s="6">
        <f>K9/K$5*100</f>
        <v>0</v>
      </c>
      <c r="M9" s="5">
        <v>0</v>
      </c>
      <c r="N9" s="6">
        <v>0</v>
      </c>
      <c r="O9" s="5">
        <v>0</v>
      </c>
      <c r="P9" s="6">
        <v>0</v>
      </c>
      <c r="Q9" s="5">
        <v>0</v>
      </c>
      <c r="R9" s="6">
        <v>0</v>
      </c>
      <c r="S9" s="5">
        <v>0</v>
      </c>
      <c r="T9" s="6">
        <v>0</v>
      </c>
      <c r="U9" s="5">
        <v>0</v>
      </c>
      <c r="V9" s="6">
        <v>0</v>
      </c>
      <c r="W9" s="11">
        <v>0</v>
      </c>
      <c r="X9" s="7">
        <f>W9/W$5*100</f>
        <v>0</v>
      </c>
    </row>
    <row r="10" spans="2:24" x14ac:dyDescent="0.3">
      <c r="B10" s="8" t="s">
        <v>21</v>
      </c>
      <c r="C10" s="9">
        <v>0</v>
      </c>
      <c r="D10" s="10">
        <f>C10/C$5*100</f>
        <v>0</v>
      </c>
      <c r="E10" s="9">
        <v>0</v>
      </c>
      <c r="F10" s="10">
        <f>E10/E$5*100</f>
        <v>0</v>
      </c>
      <c r="G10" s="9">
        <v>0</v>
      </c>
      <c r="H10" s="10">
        <f>G10/G$5*100</f>
        <v>0</v>
      </c>
      <c r="I10" s="9">
        <v>0</v>
      </c>
      <c r="J10" s="10">
        <f>I10/I$5*100</f>
        <v>0</v>
      </c>
      <c r="K10" s="9">
        <v>0</v>
      </c>
      <c r="L10" s="10">
        <f>K10/K$5*100</f>
        <v>0</v>
      </c>
      <c r="M10" s="9">
        <v>0</v>
      </c>
      <c r="N10" s="10">
        <v>0</v>
      </c>
      <c r="O10" s="9">
        <v>0</v>
      </c>
      <c r="P10" s="10">
        <v>0</v>
      </c>
      <c r="Q10" s="9">
        <v>0</v>
      </c>
      <c r="R10" s="10">
        <v>0</v>
      </c>
      <c r="S10" s="9">
        <v>0</v>
      </c>
      <c r="T10" s="10">
        <v>0</v>
      </c>
      <c r="U10" s="9">
        <v>0</v>
      </c>
      <c r="V10" s="10">
        <v>0</v>
      </c>
      <c r="W10" s="11">
        <v>0</v>
      </c>
      <c r="X10" s="12">
        <v>0</v>
      </c>
    </row>
    <row r="11" spans="2:24" x14ac:dyDescent="0.3">
      <c r="B11" s="8" t="s">
        <v>22</v>
      </c>
      <c r="C11" s="9">
        <v>1</v>
      </c>
      <c r="D11" s="10">
        <f>C11/C$5*100</f>
        <v>100</v>
      </c>
      <c r="E11" s="9">
        <v>3</v>
      </c>
      <c r="F11" s="10">
        <f>E11/E$5*100</f>
        <v>75</v>
      </c>
      <c r="G11" s="9">
        <v>4</v>
      </c>
      <c r="H11" s="10">
        <f>G11/G$5*100</f>
        <v>80</v>
      </c>
      <c r="I11" s="9">
        <v>2</v>
      </c>
      <c r="J11" s="10">
        <f>I11/I$5*100</f>
        <v>100</v>
      </c>
      <c r="K11" s="9">
        <v>1</v>
      </c>
      <c r="L11" s="10">
        <f>K11/K$5*100</f>
        <v>33.333333333333329</v>
      </c>
      <c r="M11" s="9">
        <v>1</v>
      </c>
      <c r="N11" s="10">
        <v>50</v>
      </c>
      <c r="O11" s="9">
        <v>1</v>
      </c>
      <c r="P11" s="10">
        <v>33</v>
      </c>
      <c r="Q11" s="9">
        <v>3</v>
      </c>
      <c r="R11" s="10">
        <v>75</v>
      </c>
      <c r="S11" s="9">
        <v>2</v>
      </c>
      <c r="T11" s="10">
        <v>50</v>
      </c>
      <c r="U11" s="9">
        <v>1</v>
      </c>
      <c r="V11" s="10">
        <v>25</v>
      </c>
      <c r="W11" s="11">
        <v>19</v>
      </c>
      <c r="X11" s="12">
        <f>W11/W$5*100</f>
        <v>59.375</v>
      </c>
    </row>
    <row r="12" spans="2:24" x14ac:dyDescent="0.3">
      <c r="B12" s="8" t="s">
        <v>23</v>
      </c>
      <c r="C12" s="9">
        <v>0</v>
      </c>
      <c r="D12" s="10">
        <f>C12/C$5*100</f>
        <v>0</v>
      </c>
      <c r="E12" s="9">
        <v>1</v>
      </c>
      <c r="F12" s="10">
        <f>E12/E$5*100</f>
        <v>25</v>
      </c>
      <c r="G12" s="9">
        <v>1</v>
      </c>
      <c r="H12" s="10">
        <f>G12/G$5*100</f>
        <v>20</v>
      </c>
      <c r="I12" s="9">
        <v>0</v>
      </c>
      <c r="J12" s="10">
        <f>I12/I$5*100</f>
        <v>0</v>
      </c>
      <c r="K12" s="9">
        <v>1</v>
      </c>
      <c r="L12" s="10">
        <f>K12/K$5*100</f>
        <v>33.333333333333329</v>
      </c>
      <c r="M12" s="9">
        <v>1</v>
      </c>
      <c r="N12" s="10">
        <v>50</v>
      </c>
      <c r="O12" s="9">
        <v>2</v>
      </c>
      <c r="P12" s="10">
        <v>66</v>
      </c>
      <c r="Q12" s="9">
        <v>1</v>
      </c>
      <c r="R12" s="10">
        <v>25</v>
      </c>
      <c r="S12" s="9">
        <v>2</v>
      </c>
      <c r="T12" s="10">
        <v>50</v>
      </c>
      <c r="U12" s="9">
        <v>3</v>
      </c>
      <c r="V12" s="10">
        <v>75</v>
      </c>
      <c r="W12" s="11">
        <v>12</v>
      </c>
      <c r="X12" s="12">
        <f>W12/W$5*100</f>
        <v>37.5</v>
      </c>
    </row>
    <row r="13" spans="2:24" ht="15" thickBot="1" x14ac:dyDescent="0.35">
      <c r="B13" s="13" t="s">
        <v>24</v>
      </c>
      <c r="C13" s="14">
        <v>0</v>
      </c>
      <c r="D13" s="15">
        <f>C13/C$5*100</f>
        <v>0</v>
      </c>
      <c r="E13" s="14">
        <v>0</v>
      </c>
      <c r="F13" s="15">
        <f>E13/E$5*100</f>
        <v>0</v>
      </c>
      <c r="G13" s="14">
        <v>0</v>
      </c>
      <c r="H13" s="15">
        <f>G13/G$5*100</f>
        <v>0</v>
      </c>
      <c r="I13" s="14">
        <v>0</v>
      </c>
      <c r="J13" s="15">
        <f>I13/I$5*100</f>
        <v>0</v>
      </c>
      <c r="K13" s="14">
        <v>1</v>
      </c>
      <c r="L13" s="15">
        <f>K13/K$5*100</f>
        <v>33.333333333333329</v>
      </c>
      <c r="M13" s="14">
        <v>0</v>
      </c>
      <c r="N13" s="15">
        <v>0</v>
      </c>
      <c r="O13" s="14">
        <v>0</v>
      </c>
      <c r="P13" s="15">
        <v>0</v>
      </c>
      <c r="Q13" s="14">
        <v>0</v>
      </c>
      <c r="R13" s="15">
        <v>0</v>
      </c>
      <c r="S13" s="14">
        <v>0</v>
      </c>
      <c r="T13" s="15">
        <v>0</v>
      </c>
      <c r="U13" s="14">
        <v>0</v>
      </c>
      <c r="V13" s="15">
        <v>0</v>
      </c>
      <c r="W13" s="16">
        <v>1</v>
      </c>
      <c r="X13" s="17">
        <f>W13/W$5*100</f>
        <v>3.125</v>
      </c>
    </row>
    <row r="14" spans="2:24" ht="15.75" customHeight="1" x14ac:dyDescent="0.3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>
        <v>1</v>
      </c>
      <c r="N14" s="18"/>
      <c r="O14" s="18"/>
      <c r="P14" s="18"/>
      <c r="Q14" s="18"/>
      <c r="R14" s="18"/>
    </row>
    <row r="15" spans="2:24" ht="60.75" customHeight="1" thickBot="1" x14ac:dyDescent="0.35">
      <c r="B15" s="161" t="s">
        <v>25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2:24" x14ac:dyDescent="0.3">
      <c r="B16" s="57" t="s">
        <v>26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</row>
    <row r="17" spans="2:18" x14ac:dyDescent="0.3">
      <c r="B17" s="6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61"/>
    </row>
    <row r="18" spans="2:18" x14ac:dyDescent="0.3">
      <c r="B18" s="6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61"/>
    </row>
    <row r="19" spans="2:18" x14ac:dyDescent="0.3">
      <c r="B19" s="60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61"/>
    </row>
    <row r="20" spans="2:18" x14ac:dyDescent="0.3">
      <c r="B20" s="6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61"/>
    </row>
    <row r="21" spans="2:18" x14ac:dyDescent="0.3">
      <c r="B21" s="6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61"/>
    </row>
    <row r="22" spans="2:18" x14ac:dyDescent="0.3">
      <c r="B22" s="6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61"/>
    </row>
    <row r="23" spans="2:18" x14ac:dyDescent="0.3">
      <c r="B23" s="6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61"/>
    </row>
    <row r="24" spans="2:18" ht="15" thickBot="1" x14ac:dyDescent="0.35"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</row>
  </sheetData>
  <mergeCells count="31">
    <mergeCell ref="W5:X5"/>
    <mergeCell ref="B15:R15"/>
    <mergeCell ref="W6:X6"/>
    <mergeCell ref="W7:X7"/>
    <mergeCell ref="U5:V5"/>
    <mergeCell ref="U6:V6"/>
    <mergeCell ref="U7:V7"/>
    <mergeCell ref="S4:T4"/>
    <mergeCell ref="S5:T5"/>
    <mergeCell ref="S6:T6"/>
    <mergeCell ref="S7:T7"/>
    <mergeCell ref="O5:P5"/>
    <mergeCell ref="O6:P6"/>
    <mergeCell ref="O7:P7"/>
    <mergeCell ref="Q5:R5"/>
    <mergeCell ref="Q6:R6"/>
    <mergeCell ref="Q7:R7"/>
    <mergeCell ref="B1:R1"/>
    <mergeCell ref="B2:R2"/>
    <mergeCell ref="B3:B4"/>
    <mergeCell ref="O4:P4"/>
    <mergeCell ref="C3:X3"/>
    <mergeCell ref="Q4:R4"/>
    <mergeCell ref="U4:V4"/>
    <mergeCell ref="C4:D4"/>
    <mergeCell ref="E4:F4"/>
    <mergeCell ref="G4:H4"/>
    <mergeCell ref="I4:J4"/>
    <mergeCell ref="K4:L4"/>
    <mergeCell ref="M4:N4"/>
    <mergeCell ref="W4:X4"/>
  </mergeCells>
  <conditionalFormatting sqref="C9:D13">
    <cfRule type="expression" dxfId="49" priority="241">
      <formula>#REF!&lt;SUM(#REF!)</formula>
    </cfRule>
    <cfRule type="expression" dxfId="48" priority="242">
      <formula>#REF!&gt;SUM(#REF!)</formula>
    </cfRule>
  </conditionalFormatting>
  <conditionalFormatting sqref="C5:V5 C9:C13">
    <cfRule type="expression" dxfId="47" priority="35">
      <formula>$C$5&lt;SUM($C$9:$C$13)</formula>
    </cfRule>
    <cfRule type="expression" dxfId="46" priority="36">
      <formula>$C$5&gt;SUM($C$9:$C$13)</formula>
    </cfRule>
  </conditionalFormatting>
  <conditionalFormatting sqref="C9:V13">
    <cfRule type="expression" dxfId="45" priority="1">
      <formula>$I$5&lt;SUM($I$9:$I$13)</formula>
    </cfRule>
    <cfRule type="expression" dxfId="44" priority="2">
      <formula>$I$5&gt;SUM($I$9:$I$13)</formula>
    </cfRule>
  </conditionalFormatting>
  <conditionalFormatting sqref="E9:E13">
    <cfRule type="expression" dxfId="43" priority="99">
      <formula>$C$5&lt;SUM($C$9:$C$13)</formula>
    </cfRule>
    <cfRule type="expression" dxfId="42" priority="100">
      <formula>$C$5&gt;SUM($C$9:$C$13)</formula>
    </cfRule>
  </conditionalFormatting>
  <conditionalFormatting sqref="F9:F13">
    <cfRule type="expression" dxfId="41" priority="101">
      <formula>#REF!&lt;SUM(#REF!)</formula>
    </cfRule>
    <cfRule type="expression" dxfId="40" priority="102">
      <formula>#REF!&gt;SUM(#REF!)</formula>
    </cfRule>
  </conditionalFormatting>
  <dataValidations xWindow="461" yWindow="364" count="2">
    <dataValidation showInputMessage="1" sqref="B16" xr:uid="{00000000-0002-0000-0100-000000000000}"/>
    <dataValidation allowBlank="1" showInputMessage="1" prompt="This is your &quot;true mean&quot; - the mean found by using all students you have had in the last 7 years. " sqref="W6:X6" xr:uid="{00000000-0002-0000-0100-000001000000}"/>
  </dataValidations>
  <pageMargins left="0.25" right="0.25" top="0.75" bottom="0.75" header="0.3" footer="0.3"/>
  <pageSetup scale="77" orientation="landscape" r:id="rId1"/>
  <headerFooter>
    <oddHeader>&amp;C&amp;22Student Admissions, Outcomes, and Other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39997558519241921"/>
    <pageSetUpPr fitToPage="1"/>
  </sheetPr>
  <dimension ref="B2:C8"/>
  <sheetViews>
    <sheetView showGridLines="0" showRowColHeaders="0" showRuler="0" view="pageLayout" zoomScaleNormal="100" zoomScaleSheetLayoutView="130" workbookViewId="0">
      <selection activeCell="D5" sqref="D5"/>
    </sheetView>
  </sheetViews>
  <sheetFormatPr defaultColWidth="9.21875" defaultRowHeight="14.4" x14ac:dyDescent="0.3"/>
  <cols>
    <col min="1" max="1" width="3.21875" style="1" customWidth="1"/>
    <col min="2" max="2" width="61" style="1" bestFit="1" customWidth="1"/>
    <col min="3" max="3" width="26.5546875" style="1" customWidth="1"/>
    <col min="4" max="16384" width="9.21875" style="1"/>
  </cols>
  <sheetData>
    <row r="2" spans="2:3" ht="18" thickBot="1" x14ac:dyDescent="0.35">
      <c r="B2" s="19" t="s">
        <v>27</v>
      </c>
    </row>
    <row r="3" spans="2:3" ht="31.2" thickBot="1" x14ac:dyDescent="0.35">
      <c r="B3" s="24" t="s">
        <v>28</v>
      </c>
      <c r="C3" s="65" t="s">
        <v>29</v>
      </c>
    </row>
    <row r="4" spans="2:3" x14ac:dyDescent="0.3">
      <c r="B4" s="20" t="s">
        <v>30</v>
      </c>
      <c r="C4" s="77">
        <v>11247</v>
      </c>
    </row>
    <row r="5" spans="2:3" x14ac:dyDescent="0.3">
      <c r="B5" s="21" t="s">
        <v>31</v>
      </c>
      <c r="C5" s="78">
        <v>21285</v>
      </c>
    </row>
    <row r="6" spans="2:3" ht="27.6" x14ac:dyDescent="0.3">
      <c r="B6" s="21" t="s">
        <v>32</v>
      </c>
      <c r="C6" s="22" t="s">
        <v>33</v>
      </c>
    </row>
    <row r="7" spans="2:3" x14ac:dyDescent="0.3">
      <c r="B7" s="21" t="s">
        <v>34</v>
      </c>
      <c r="C7" s="78">
        <v>170</v>
      </c>
    </row>
    <row r="8" spans="2:3" ht="15" thickBot="1" x14ac:dyDescent="0.35">
      <c r="B8" s="23" t="s">
        <v>35</v>
      </c>
      <c r="C8" s="79">
        <v>49</v>
      </c>
    </row>
  </sheetData>
  <pageMargins left="0.7" right="0.7" top="0.75" bottom="0.75" header="0.3" footer="0.3"/>
  <pageSetup orientation="landscape" r:id="rId1"/>
  <headerFooter>
    <oddHeader>&amp;CStudent Admissions, Outcomes, and Other Data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B2:BN35"/>
  <sheetViews>
    <sheetView showGridLines="0" showRowColHeaders="0" showRuler="0" showWhiteSpace="0" view="pageLayout" topLeftCell="A10" zoomScale="75" zoomScaleNormal="100" zoomScaleSheetLayoutView="70" zoomScalePageLayoutView="75" workbookViewId="0">
      <selection activeCell="T26" sqref="T26"/>
    </sheetView>
  </sheetViews>
  <sheetFormatPr defaultColWidth="5.77734375" defaultRowHeight="14.4" x14ac:dyDescent="0.3"/>
  <cols>
    <col min="1" max="1" width="3.21875" style="1" customWidth="1"/>
    <col min="2" max="2" width="45.21875" style="1" customWidth="1"/>
    <col min="3" max="16" width="5.5546875" style="1" customWidth="1"/>
    <col min="17" max="16384" width="5.77734375" style="1"/>
  </cols>
  <sheetData>
    <row r="2" spans="2:22" ht="18" thickBot="1" x14ac:dyDescent="0.35">
      <c r="B2" s="172" t="s">
        <v>36</v>
      </c>
      <c r="C2" s="172"/>
      <c r="D2" s="173"/>
      <c r="E2" s="173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2:22" ht="15" customHeight="1" thickBot="1" x14ac:dyDescent="0.35">
      <c r="B3" s="174" t="s">
        <v>37</v>
      </c>
      <c r="C3" s="144" t="s">
        <v>38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5"/>
    </row>
    <row r="4" spans="2:22" ht="26.25" customHeight="1" thickBot="1" x14ac:dyDescent="0.35">
      <c r="B4" s="175"/>
      <c r="C4" s="144" t="s">
        <v>4</v>
      </c>
      <c r="D4" s="145"/>
      <c r="E4" s="144" t="s">
        <v>5</v>
      </c>
      <c r="F4" s="145"/>
      <c r="G4" s="144" t="s">
        <v>6</v>
      </c>
      <c r="H4" s="145"/>
      <c r="I4" s="144" t="s">
        <v>7</v>
      </c>
      <c r="J4" s="145"/>
      <c r="K4" s="144" t="s">
        <v>8</v>
      </c>
      <c r="L4" s="145"/>
      <c r="M4" s="144" t="s">
        <v>9</v>
      </c>
      <c r="N4" s="145"/>
      <c r="O4" s="170" t="s">
        <v>10</v>
      </c>
      <c r="P4" s="171"/>
      <c r="Q4" s="170" t="s">
        <v>11</v>
      </c>
      <c r="R4" s="171"/>
      <c r="S4" s="170" t="s">
        <v>12</v>
      </c>
      <c r="T4" s="171"/>
      <c r="U4" s="170" t="s">
        <v>39</v>
      </c>
      <c r="V4" s="171"/>
    </row>
    <row r="5" spans="2:22" ht="15" thickBot="1" x14ac:dyDescent="0.35">
      <c r="B5" s="143"/>
      <c r="C5" s="51" t="s">
        <v>18</v>
      </c>
      <c r="D5" s="52" t="s">
        <v>19</v>
      </c>
      <c r="E5" s="51" t="s">
        <v>18</v>
      </c>
      <c r="F5" s="52" t="s">
        <v>19</v>
      </c>
      <c r="G5" s="51" t="s">
        <v>18</v>
      </c>
      <c r="H5" s="52" t="s">
        <v>19</v>
      </c>
      <c r="I5" s="51" t="s">
        <v>18</v>
      </c>
      <c r="J5" s="52" t="s">
        <v>19</v>
      </c>
      <c r="K5" s="51" t="s">
        <v>18</v>
      </c>
      <c r="L5" s="52" t="s">
        <v>19</v>
      </c>
      <c r="M5" s="51" t="s">
        <v>18</v>
      </c>
      <c r="N5" s="52" t="s">
        <v>19</v>
      </c>
      <c r="O5" s="51" t="s">
        <v>18</v>
      </c>
      <c r="P5" s="52" t="s">
        <v>19</v>
      </c>
      <c r="Q5" s="51" t="s">
        <v>18</v>
      </c>
      <c r="R5" s="52" t="s">
        <v>19</v>
      </c>
      <c r="S5" s="51" t="s">
        <v>18</v>
      </c>
      <c r="T5" s="52" t="s">
        <v>19</v>
      </c>
      <c r="U5" s="51" t="s">
        <v>18</v>
      </c>
      <c r="V5" s="52" t="s">
        <v>19</v>
      </c>
    </row>
    <row r="6" spans="2:22" ht="27.6" x14ac:dyDescent="0.3">
      <c r="B6" s="2" t="s">
        <v>40</v>
      </c>
      <c r="C6" s="27">
        <v>5</v>
      </c>
      <c r="D6" s="10">
        <f t="shared" ref="D6:D11" si="0">C6/C$12*100</f>
        <v>100</v>
      </c>
      <c r="E6" s="27">
        <v>5</v>
      </c>
      <c r="F6" s="10">
        <f t="shared" ref="F6:F11" si="1">E6/E$12*100</f>
        <v>100</v>
      </c>
      <c r="G6" s="27">
        <v>3</v>
      </c>
      <c r="H6" s="10">
        <f t="shared" ref="H6:H11" si="2">G6/G$12*100</f>
        <v>100</v>
      </c>
      <c r="I6" s="27">
        <v>2</v>
      </c>
      <c r="J6" s="10">
        <f t="shared" ref="J6:J11" si="3">I6/I$12*100</f>
        <v>100</v>
      </c>
      <c r="K6" s="27">
        <v>3</v>
      </c>
      <c r="L6" s="10">
        <f t="shared" ref="L6:L11" si="4">K6/K$12*100</f>
        <v>100</v>
      </c>
      <c r="M6" s="27">
        <v>2</v>
      </c>
      <c r="N6" s="10">
        <v>100</v>
      </c>
      <c r="O6" s="27">
        <v>4</v>
      </c>
      <c r="P6" s="10">
        <v>100</v>
      </c>
      <c r="Q6" s="27">
        <v>4</v>
      </c>
      <c r="R6" s="10">
        <v>100</v>
      </c>
      <c r="S6" s="27">
        <v>5</v>
      </c>
      <c r="T6" s="10">
        <v>100</v>
      </c>
      <c r="U6" s="27">
        <v>6</v>
      </c>
      <c r="V6" s="10">
        <v>100</v>
      </c>
    </row>
    <row r="7" spans="2:22" ht="48.75" customHeight="1" x14ac:dyDescent="0.3">
      <c r="B7" s="8" t="s">
        <v>41</v>
      </c>
      <c r="C7" s="9">
        <v>0</v>
      </c>
      <c r="D7" s="10">
        <f t="shared" si="0"/>
        <v>0</v>
      </c>
      <c r="E7" s="9">
        <v>0</v>
      </c>
      <c r="F7" s="10">
        <f t="shared" si="1"/>
        <v>0</v>
      </c>
      <c r="G7" s="9">
        <v>0</v>
      </c>
      <c r="H7" s="10">
        <f t="shared" si="2"/>
        <v>0</v>
      </c>
      <c r="I7" s="9">
        <v>0</v>
      </c>
      <c r="J7" s="10">
        <f t="shared" si="3"/>
        <v>0</v>
      </c>
      <c r="K7" s="9">
        <v>0</v>
      </c>
      <c r="L7" s="10">
        <f t="shared" si="4"/>
        <v>0</v>
      </c>
      <c r="M7" s="9">
        <v>0</v>
      </c>
      <c r="N7" s="10">
        <f>M7/M$12*100</f>
        <v>0</v>
      </c>
      <c r="O7" s="9">
        <v>0</v>
      </c>
      <c r="P7" s="10">
        <f>O7/O$12*100</f>
        <v>0</v>
      </c>
      <c r="Q7" s="9">
        <v>0</v>
      </c>
      <c r="R7" s="10">
        <f>Q7/Q$12*100</f>
        <v>0</v>
      </c>
      <c r="S7" s="9">
        <v>0</v>
      </c>
      <c r="T7" s="10">
        <f t="shared" ref="T7:T11" si="5">S7/S$12*100</f>
        <v>0</v>
      </c>
      <c r="U7" s="9">
        <v>0</v>
      </c>
      <c r="V7" s="10">
        <f t="shared" ref="V7:V11" si="6">U7/U$12*100</f>
        <v>0</v>
      </c>
    </row>
    <row r="8" spans="2:22" ht="59.25" customHeight="1" x14ac:dyDescent="0.3">
      <c r="B8" s="8" t="s">
        <v>42</v>
      </c>
      <c r="C8" s="9">
        <v>0</v>
      </c>
      <c r="D8" s="10">
        <f t="shared" si="0"/>
        <v>0</v>
      </c>
      <c r="E8" s="9">
        <v>0</v>
      </c>
      <c r="F8" s="10">
        <f t="shared" si="1"/>
        <v>0</v>
      </c>
      <c r="G8" s="9">
        <v>0</v>
      </c>
      <c r="H8" s="10">
        <f t="shared" si="2"/>
        <v>0</v>
      </c>
      <c r="I8" s="9">
        <v>0</v>
      </c>
      <c r="J8" s="10">
        <f t="shared" si="3"/>
        <v>0</v>
      </c>
      <c r="K8" s="9">
        <v>0</v>
      </c>
      <c r="L8" s="10">
        <f t="shared" si="4"/>
        <v>0</v>
      </c>
      <c r="M8" s="9">
        <v>0</v>
      </c>
      <c r="N8" s="10">
        <f>M8/M$12*100</f>
        <v>0</v>
      </c>
      <c r="O8" s="9">
        <v>0</v>
      </c>
      <c r="P8" s="10">
        <f>O8/O$12*100</f>
        <v>0</v>
      </c>
      <c r="Q8" s="9">
        <v>0</v>
      </c>
      <c r="R8" s="10">
        <f>Q8/Q$12*100</f>
        <v>0</v>
      </c>
      <c r="S8" s="9">
        <v>0</v>
      </c>
      <c r="T8" s="10">
        <f t="shared" si="5"/>
        <v>0</v>
      </c>
      <c r="U8" s="9">
        <v>0</v>
      </c>
      <c r="V8" s="10">
        <f t="shared" si="6"/>
        <v>0</v>
      </c>
    </row>
    <row r="9" spans="2:22" ht="48" customHeight="1" x14ac:dyDescent="0.3">
      <c r="B9" s="8" t="s">
        <v>43</v>
      </c>
      <c r="C9" s="9">
        <v>0</v>
      </c>
      <c r="D9" s="10">
        <f t="shared" si="0"/>
        <v>0</v>
      </c>
      <c r="E9" s="9">
        <v>0</v>
      </c>
      <c r="F9" s="10">
        <f t="shared" si="1"/>
        <v>0</v>
      </c>
      <c r="G9" s="9">
        <v>0</v>
      </c>
      <c r="H9" s="10">
        <f t="shared" si="2"/>
        <v>0</v>
      </c>
      <c r="I9" s="9">
        <v>0</v>
      </c>
      <c r="J9" s="10">
        <f t="shared" si="3"/>
        <v>0</v>
      </c>
      <c r="K9" s="9">
        <v>0</v>
      </c>
      <c r="L9" s="10">
        <f t="shared" si="4"/>
        <v>0</v>
      </c>
      <c r="M9" s="9">
        <v>0</v>
      </c>
      <c r="N9" s="10">
        <f>M9/M$12*100</f>
        <v>0</v>
      </c>
      <c r="O9" s="9">
        <v>0</v>
      </c>
      <c r="P9" s="10">
        <f>O9/O$12*100</f>
        <v>0</v>
      </c>
      <c r="Q9" s="9">
        <v>0</v>
      </c>
      <c r="R9" s="10">
        <f>Q9/Q$12*100</f>
        <v>0</v>
      </c>
      <c r="S9" s="9">
        <v>0</v>
      </c>
      <c r="T9" s="10">
        <f t="shared" si="5"/>
        <v>0</v>
      </c>
      <c r="U9" s="9">
        <v>0</v>
      </c>
      <c r="V9" s="10">
        <f t="shared" si="6"/>
        <v>0</v>
      </c>
    </row>
    <row r="10" spans="2:22" ht="45" customHeight="1" thickBot="1" x14ac:dyDescent="0.35">
      <c r="B10" s="13" t="s">
        <v>44</v>
      </c>
      <c r="C10" s="14">
        <v>0</v>
      </c>
      <c r="D10" s="15">
        <f t="shared" si="0"/>
        <v>0</v>
      </c>
      <c r="E10" s="14">
        <v>0</v>
      </c>
      <c r="F10" s="15">
        <f t="shared" si="1"/>
        <v>0</v>
      </c>
      <c r="G10" s="14">
        <v>0</v>
      </c>
      <c r="H10" s="15">
        <f t="shared" si="2"/>
        <v>0</v>
      </c>
      <c r="I10" s="14">
        <v>0</v>
      </c>
      <c r="J10" s="15">
        <f t="shared" si="3"/>
        <v>0</v>
      </c>
      <c r="K10" s="14">
        <v>0</v>
      </c>
      <c r="L10" s="15">
        <f t="shared" si="4"/>
        <v>0</v>
      </c>
      <c r="M10" s="14">
        <v>0</v>
      </c>
      <c r="N10" s="15">
        <f>M10/M$12*100</f>
        <v>0</v>
      </c>
      <c r="O10" s="14">
        <v>0</v>
      </c>
      <c r="P10" s="15">
        <f>O10/O$12*100</f>
        <v>0</v>
      </c>
      <c r="Q10" s="14">
        <v>0</v>
      </c>
      <c r="R10" s="15">
        <f>Q10/Q$12*100</f>
        <v>0</v>
      </c>
      <c r="S10" s="14">
        <v>0</v>
      </c>
      <c r="T10" s="15">
        <f t="shared" si="5"/>
        <v>0</v>
      </c>
      <c r="U10" s="14">
        <v>0</v>
      </c>
      <c r="V10" s="15">
        <f t="shared" si="6"/>
        <v>0</v>
      </c>
    </row>
    <row r="11" spans="2:22" x14ac:dyDescent="0.3">
      <c r="B11" s="47" t="s">
        <v>45</v>
      </c>
      <c r="C11" s="54">
        <v>5</v>
      </c>
      <c r="D11" s="55">
        <f t="shared" si="0"/>
        <v>100</v>
      </c>
      <c r="E11" s="54">
        <v>5</v>
      </c>
      <c r="F11" s="55">
        <f t="shared" si="1"/>
        <v>100</v>
      </c>
      <c r="G11" s="54">
        <v>3</v>
      </c>
      <c r="H11" s="55">
        <f t="shared" si="2"/>
        <v>100</v>
      </c>
      <c r="I11" s="54">
        <v>2</v>
      </c>
      <c r="J11" s="55">
        <f t="shared" si="3"/>
        <v>100</v>
      </c>
      <c r="K11" s="54">
        <v>3</v>
      </c>
      <c r="L11" s="55">
        <f t="shared" si="4"/>
        <v>100</v>
      </c>
      <c r="M11" s="54">
        <v>2</v>
      </c>
      <c r="N11" s="55">
        <f>M11/M$12*100</f>
        <v>100</v>
      </c>
      <c r="O11" s="54">
        <v>4</v>
      </c>
      <c r="P11" s="55">
        <f>O11/O$12*100</f>
        <v>100</v>
      </c>
      <c r="Q11" s="54">
        <v>4</v>
      </c>
      <c r="R11" s="55">
        <f>Q11/Q$12*100</f>
        <v>100</v>
      </c>
      <c r="S11" s="54">
        <v>5</v>
      </c>
      <c r="T11" s="55">
        <f t="shared" si="5"/>
        <v>83.333333333333343</v>
      </c>
      <c r="U11" s="54">
        <v>6</v>
      </c>
      <c r="V11" s="55">
        <f t="shared" si="6"/>
        <v>100</v>
      </c>
    </row>
    <row r="12" spans="2:22" ht="42" thickBot="1" x14ac:dyDescent="0.35">
      <c r="B12" s="13" t="s">
        <v>46</v>
      </c>
      <c r="C12" s="14">
        <v>5</v>
      </c>
      <c r="D12" s="26" t="s">
        <v>47</v>
      </c>
      <c r="E12" s="14">
        <v>5</v>
      </c>
      <c r="F12" s="26" t="s">
        <v>47</v>
      </c>
      <c r="G12" s="14">
        <v>3</v>
      </c>
      <c r="H12" s="26" t="s">
        <v>47</v>
      </c>
      <c r="I12" s="14">
        <v>2</v>
      </c>
      <c r="J12" s="26" t="s">
        <v>47</v>
      </c>
      <c r="K12" s="14">
        <v>3</v>
      </c>
      <c r="L12" s="26" t="s">
        <v>47</v>
      </c>
      <c r="M12" s="14">
        <v>2</v>
      </c>
      <c r="N12" s="26" t="s">
        <v>47</v>
      </c>
      <c r="O12" s="14">
        <v>4</v>
      </c>
      <c r="P12" s="26" t="s">
        <v>47</v>
      </c>
      <c r="Q12" s="14">
        <v>4</v>
      </c>
      <c r="R12" s="26" t="s">
        <v>47</v>
      </c>
      <c r="S12" s="14">
        <v>6</v>
      </c>
      <c r="T12" s="26" t="s">
        <v>47</v>
      </c>
      <c r="U12" s="14">
        <v>6</v>
      </c>
      <c r="V12" s="26" t="s">
        <v>47</v>
      </c>
    </row>
    <row r="13" spans="2:22" x14ac:dyDescent="0.3">
      <c r="B13" s="53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2:22" x14ac:dyDescent="0.3">
      <c r="B14" s="53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2:22" x14ac:dyDescent="0.3">
      <c r="B15" s="53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2:22" x14ac:dyDescent="0.3">
      <c r="B16" s="53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2:22" x14ac:dyDescent="0.3">
      <c r="B17" s="53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22" x14ac:dyDescent="0.3">
      <c r="B18" s="5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2:22" x14ac:dyDescent="0.3">
      <c r="B19" s="53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2:22" ht="10.8" customHeight="1" x14ac:dyDescent="0.3">
      <c r="B20" s="29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</row>
    <row r="21" spans="2:22" ht="18" thickBot="1" x14ac:dyDescent="0.35">
      <c r="B21" s="19" t="s">
        <v>48</v>
      </c>
    </row>
    <row r="22" spans="2:22" ht="15" customHeight="1" thickBot="1" x14ac:dyDescent="0.35">
      <c r="B22" s="168" t="s">
        <v>49</v>
      </c>
      <c r="C22" s="144" t="s">
        <v>38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5"/>
    </row>
    <row r="23" spans="2:22" ht="15" thickBot="1" x14ac:dyDescent="0.35">
      <c r="B23" s="169"/>
      <c r="C23" s="144" t="s">
        <v>4</v>
      </c>
      <c r="D23" s="145"/>
      <c r="E23" s="144" t="s">
        <v>5</v>
      </c>
      <c r="F23" s="145"/>
      <c r="G23" s="144" t="s">
        <v>6</v>
      </c>
      <c r="H23" s="145"/>
      <c r="I23" s="144" t="s">
        <v>7</v>
      </c>
      <c r="J23" s="145"/>
      <c r="K23" s="144" t="s">
        <v>8</v>
      </c>
      <c r="L23" s="145"/>
      <c r="M23" s="144" t="s">
        <v>9</v>
      </c>
      <c r="N23" s="145"/>
      <c r="O23" s="170" t="s">
        <v>10</v>
      </c>
      <c r="P23" s="171"/>
      <c r="Q23" s="170" t="s">
        <v>11</v>
      </c>
      <c r="R23" s="171"/>
      <c r="S23" s="170" t="s">
        <v>12</v>
      </c>
      <c r="T23" s="171"/>
      <c r="U23" s="170" t="s">
        <v>84</v>
      </c>
      <c r="V23" s="171"/>
    </row>
    <row r="24" spans="2:22" ht="15" thickBot="1" x14ac:dyDescent="0.35">
      <c r="B24" s="169"/>
      <c r="C24" s="33" t="s">
        <v>18</v>
      </c>
      <c r="D24" s="34" t="s">
        <v>19</v>
      </c>
      <c r="E24" s="33" t="s">
        <v>18</v>
      </c>
      <c r="F24" s="34" t="s">
        <v>19</v>
      </c>
      <c r="G24" s="33" t="s">
        <v>18</v>
      </c>
      <c r="H24" s="34" t="s">
        <v>19</v>
      </c>
      <c r="I24" s="33" t="s">
        <v>18</v>
      </c>
      <c r="J24" s="34" t="s">
        <v>19</v>
      </c>
      <c r="K24" s="33" t="s">
        <v>18</v>
      </c>
      <c r="L24" s="34" t="s">
        <v>19</v>
      </c>
      <c r="M24" s="33" t="s">
        <v>18</v>
      </c>
      <c r="N24" s="34" t="s">
        <v>19</v>
      </c>
      <c r="O24" s="33" t="s">
        <v>18</v>
      </c>
      <c r="P24" s="34" t="s">
        <v>19</v>
      </c>
      <c r="Q24" s="33" t="s">
        <v>18</v>
      </c>
      <c r="R24" s="34" t="s">
        <v>19</v>
      </c>
      <c r="S24" s="33" t="s">
        <v>18</v>
      </c>
      <c r="T24" s="34" t="s">
        <v>19</v>
      </c>
      <c r="U24" s="33" t="s">
        <v>18</v>
      </c>
      <c r="V24" s="34" t="s">
        <v>19</v>
      </c>
    </row>
    <row r="25" spans="2:22" ht="41.4" x14ac:dyDescent="0.3">
      <c r="B25" s="4" t="s">
        <v>46</v>
      </c>
      <c r="C25" s="30">
        <v>5</v>
      </c>
      <c r="D25" s="6" t="s">
        <v>47</v>
      </c>
      <c r="E25" s="30">
        <f>IF(ISBLANK(E12),"",IF(E12=0,"0",E12))</f>
        <v>5</v>
      </c>
      <c r="F25" s="6" t="s">
        <v>47</v>
      </c>
      <c r="G25" s="30">
        <v>3</v>
      </c>
      <c r="H25" s="6" t="s">
        <v>47</v>
      </c>
      <c r="I25" s="30">
        <v>2</v>
      </c>
      <c r="J25" s="6" t="s">
        <v>47</v>
      </c>
      <c r="K25" s="30">
        <f>IF(ISBLANK(K12),"",IF(K12=0,"0",K12))</f>
        <v>3</v>
      </c>
      <c r="L25" s="6" t="s">
        <v>47</v>
      </c>
      <c r="M25" s="30">
        <v>2</v>
      </c>
      <c r="N25" s="6" t="s">
        <v>47</v>
      </c>
      <c r="O25" s="30">
        <v>4</v>
      </c>
      <c r="P25" s="6" t="s">
        <v>47</v>
      </c>
      <c r="Q25" s="30">
        <v>4</v>
      </c>
      <c r="R25" s="6" t="s">
        <v>47</v>
      </c>
      <c r="S25" s="30">
        <v>6</v>
      </c>
      <c r="T25" s="6" t="s">
        <v>47</v>
      </c>
      <c r="U25" s="30">
        <v>6</v>
      </c>
      <c r="V25" s="6" t="s">
        <v>47</v>
      </c>
    </row>
    <row r="26" spans="2:22" x14ac:dyDescent="0.3">
      <c r="B26" s="8" t="s">
        <v>50</v>
      </c>
      <c r="C26" s="9">
        <v>5</v>
      </c>
      <c r="D26" s="31">
        <f>C26/C$25*100</f>
        <v>100</v>
      </c>
      <c r="E26" s="9">
        <v>5</v>
      </c>
      <c r="F26" s="31">
        <f>E26/E$25*100</f>
        <v>100</v>
      </c>
      <c r="G26" s="9">
        <v>3</v>
      </c>
      <c r="H26" s="31">
        <f>G26/G$25*100</f>
        <v>100</v>
      </c>
      <c r="I26" s="9">
        <v>2</v>
      </c>
      <c r="J26" s="31">
        <v>0</v>
      </c>
      <c r="K26" s="9">
        <v>3</v>
      </c>
      <c r="L26" s="31">
        <f>K26/K$25*100</f>
        <v>100</v>
      </c>
      <c r="M26" s="9">
        <v>2</v>
      </c>
      <c r="N26" s="31">
        <f>M26/M$25*100</f>
        <v>100</v>
      </c>
      <c r="O26" s="9">
        <v>4</v>
      </c>
      <c r="P26" s="31">
        <v>0</v>
      </c>
      <c r="Q26" s="9">
        <v>4</v>
      </c>
      <c r="R26" s="31">
        <v>100</v>
      </c>
      <c r="S26" s="9">
        <v>5</v>
      </c>
      <c r="T26" s="31">
        <v>83</v>
      </c>
      <c r="U26" s="9">
        <v>6</v>
      </c>
      <c r="V26" s="31">
        <v>100</v>
      </c>
    </row>
    <row r="27" spans="2:22" ht="31.5" customHeight="1" thickBot="1" x14ac:dyDescent="0.35">
      <c r="B27" s="13" t="s">
        <v>51</v>
      </c>
      <c r="C27" s="14">
        <v>0</v>
      </c>
      <c r="D27" s="26">
        <f>C27/C$25*100</f>
        <v>0</v>
      </c>
      <c r="E27" s="14">
        <v>0</v>
      </c>
      <c r="F27" s="26">
        <f>E27/E$25*100</f>
        <v>0</v>
      </c>
      <c r="G27" s="14">
        <v>0</v>
      </c>
      <c r="H27" s="26">
        <f>G27/G$25*100</f>
        <v>0</v>
      </c>
      <c r="I27" s="14">
        <v>0</v>
      </c>
      <c r="J27" s="26">
        <f>I27/I$25*100</f>
        <v>0</v>
      </c>
      <c r="K27" s="14">
        <v>0</v>
      </c>
      <c r="L27" s="26">
        <f>K27/K$25*100</f>
        <v>0</v>
      </c>
      <c r="M27" s="14">
        <v>0</v>
      </c>
      <c r="N27" s="26">
        <f>M27/M$25*100</f>
        <v>0</v>
      </c>
      <c r="O27" s="14">
        <v>0</v>
      </c>
      <c r="P27" s="26">
        <f>O27/O$25*100</f>
        <v>0</v>
      </c>
      <c r="Q27" s="14"/>
      <c r="R27" s="26">
        <f>Q27/Q$25*100</f>
        <v>0</v>
      </c>
      <c r="S27" s="14">
        <v>0</v>
      </c>
      <c r="T27" s="26">
        <f>S27/S$25*100</f>
        <v>0</v>
      </c>
      <c r="U27" s="14">
        <v>0</v>
      </c>
      <c r="V27" s="26">
        <f>U27/U$25*100</f>
        <v>0</v>
      </c>
    </row>
    <row r="28" spans="2:22" ht="51" customHeight="1" x14ac:dyDescent="0.3">
      <c r="B28" s="167" t="s">
        <v>52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34" spans="5:66" x14ac:dyDescent="0.3">
      <c r="E34" s="32"/>
    </row>
    <row r="35" spans="5:66" x14ac:dyDescent="0.3">
      <c r="BN35" s="66" t="s">
        <v>53</v>
      </c>
    </row>
  </sheetData>
  <mergeCells count="38">
    <mergeCell ref="L2:M2"/>
    <mergeCell ref="N2:O2"/>
    <mergeCell ref="K4:L4"/>
    <mergeCell ref="G4:H4"/>
    <mergeCell ref="I4:J4"/>
    <mergeCell ref="C3:V3"/>
    <mergeCell ref="E4:F4"/>
    <mergeCell ref="B2:C2"/>
    <mergeCell ref="D2:E2"/>
    <mergeCell ref="F2:G2"/>
    <mergeCell ref="H2:I2"/>
    <mergeCell ref="J2:K2"/>
    <mergeCell ref="B3:B5"/>
    <mergeCell ref="S4:T4"/>
    <mergeCell ref="U4:V4"/>
    <mergeCell ref="C4:D4"/>
    <mergeCell ref="Q4:R4"/>
    <mergeCell ref="K23:L23"/>
    <mergeCell ref="M23:N23"/>
    <mergeCell ref="O4:P4"/>
    <mergeCell ref="O23:P23"/>
    <mergeCell ref="Q23:R23"/>
    <mergeCell ref="L20:M20"/>
    <mergeCell ref="N20:O20"/>
    <mergeCell ref="M4:N4"/>
    <mergeCell ref="C20:E20"/>
    <mergeCell ref="F20:G20"/>
    <mergeCell ref="B28:P28"/>
    <mergeCell ref="B22:B24"/>
    <mergeCell ref="C23:D23"/>
    <mergeCell ref="G23:H23"/>
    <mergeCell ref="I23:J23"/>
    <mergeCell ref="C22:V22"/>
    <mergeCell ref="S23:T23"/>
    <mergeCell ref="E23:F23"/>
    <mergeCell ref="U23:V23"/>
    <mergeCell ref="H20:I20"/>
    <mergeCell ref="J20:K20"/>
  </mergeCells>
  <conditionalFormatting sqref="C6:C11 E6:E11 G6:G11 K6:K11">
    <cfRule type="expression" dxfId="39" priority="43">
      <formula>C$11&lt;SUM(C$6:C$10)</formula>
    </cfRule>
    <cfRule type="expression" dxfId="38" priority="42">
      <formula>C$11&gt;SUM(C$6:C$10)</formula>
    </cfRule>
  </conditionalFormatting>
  <conditionalFormatting sqref="C11:C12 E11:E12 G11:G12 I11:I12 K11:K12 M11:M12 O11:O12 Q11:Q12">
    <cfRule type="expression" dxfId="37" priority="44">
      <formula>C$11&gt;C$12</formula>
    </cfRule>
  </conditionalFormatting>
  <conditionalFormatting sqref="C12 G12">
    <cfRule type="expression" dxfId="36" priority="40">
      <formula>#REF!&gt;SUM(C$6:C$10)</formula>
    </cfRule>
    <cfRule type="expression" dxfId="35" priority="41">
      <formula>#REF!&lt;SUM(C$6:C$10)</formula>
    </cfRule>
  </conditionalFormatting>
  <conditionalFormatting sqref="C26 E26 G26 I26 K26 M26">
    <cfRule type="expression" dxfId="34" priority="246">
      <formula>C$26&gt;C$25</formula>
    </cfRule>
  </conditionalFormatting>
  <conditionalFormatting sqref="C27 E27 G27 I27 K27 M27">
    <cfRule type="expression" dxfId="33" priority="245">
      <formula>C$27&gt;C$25</formula>
    </cfRule>
  </conditionalFormatting>
  <conditionalFormatting sqref="E12 M12 O12">
    <cfRule type="expression" dxfId="32" priority="35">
      <formula>#REF!&lt;SUM(E$6:E$10)</formula>
    </cfRule>
    <cfRule type="expression" dxfId="31" priority="34">
      <formula>#REF!&gt;SUM(E$6:E$10)</formula>
    </cfRule>
  </conditionalFormatting>
  <conditionalFormatting sqref="I6:I11">
    <cfRule type="expression" dxfId="30" priority="28">
      <formula>I$11&lt;SUM(I$6:I$10)</formula>
    </cfRule>
    <cfRule type="expression" dxfId="29" priority="27">
      <formula>I$11&gt;SUM(I$6:I$10)</formula>
    </cfRule>
  </conditionalFormatting>
  <conditionalFormatting sqref="I12 K12 Q12">
    <cfRule type="expression" dxfId="28" priority="26">
      <formula>#REF!&lt;SUM(I$6:I$10)</formula>
    </cfRule>
    <cfRule type="expression" dxfId="27" priority="25">
      <formula>#REF!&gt;SUM(I$6:I$10)</formula>
    </cfRule>
  </conditionalFormatting>
  <conditionalFormatting sqref="M6:M11 O6:O11 Q6:Q11">
    <cfRule type="expression" dxfId="26" priority="57">
      <formula>M$11&gt;SUM(M$6:M$10)</formula>
    </cfRule>
    <cfRule type="expression" dxfId="25" priority="58">
      <formula>M$11&lt;SUM(M$6:M$10)</formula>
    </cfRule>
  </conditionalFormatting>
  <conditionalFormatting sqref="O26">
    <cfRule type="expression" dxfId="24" priority="4">
      <formula>O$26&gt;O$25</formula>
    </cfRule>
  </conditionalFormatting>
  <conditionalFormatting sqref="O27">
    <cfRule type="expression" dxfId="23" priority="3">
      <formula>O$27&gt;O$25</formula>
    </cfRule>
  </conditionalFormatting>
  <conditionalFormatting sqref="Q26">
    <cfRule type="expression" dxfId="22" priority="2">
      <formula>Q$26&gt;Q$25</formula>
    </cfRule>
  </conditionalFormatting>
  <conditionalFormatting sqref="Q27">
    <cfRule type="expression" dxfId="21" priority="1">
      <formula>Q$27&gt;Q$25</formula>
    </cfRule>
  </conditionalFormatting>
  <conditionalFormatting sqref="S6:S11">
    <cfRule type="expression" dxfId="20" priority="9">
      <formula>S$11&lt;SUM(S$6:S$10)</formula>
    </cfRule>
    <cfRule type="expression" dxfId="19" priority="8">
      <formula>S$11&gt;SUM(S$6:S$10)</formula>
    </cfRule>
  </conditionalFormatting>
  <conditionalFormatting sqref="S11:S12">
    <cfRule type="expression" dxfId="18" priority="5">
      <formula>S$11&gt;S$12</formula>
    </cfRule>
  </conditionalFormatting>
  <conditionalFormatting sqref="S12">
    <cfRule type="expression" dxfId="17" priority="6">
      <formula>#REF!&gt;SUM(S$6:S$10)</formula>
    </cfRule>
    <cfRule type="expression" dxfId="16" priority="7">
      <formula>#REF!&lt;SUM(S$6:S$10)</formula>
    </cfRule>
  </conditionalFormatting>
  <conditionalFormatting sqref="S26">
    <cfRule type="expression" dxfId="15" priority="18">
      <formula>S$26&gt;S$25</formula>
    </cfRule>
  </conditionalFormatting>
  <conditionalFormatting sqref="S27">
    <cfRule type="expression" dxfId="14" priority="17">
      <formula>S$27&gt;S$25</formula>
    </cfRule>
  </conditionalFormatting>
  <conditionalFormatting sqref="U6:U11">
    <cfRule type="expression" dxfId="13" priority="14">
      <formula>U$11&lt;SUM(U$6:U$10)</formula>
    </cfRule>
    <cfRule type="expression" dxfId="12" priority="13">
      <formula>U$11&gt;SUM(U$6:U$10)</formula>
    </cfRule>
  </conditionalFormatting>
  <conditionalFormatting sqref="U11:U12">
    <cfRule type="expression" dxfId="11" priority="10">
      <formula>U$11&gt;U$12</formula>
    </cfRule>
  </conditionalFormatting>
  <conditionalFormatting sqref="U12">
    <cfRule type="expression" dxfId="10" priority="12">
      <formula>#REF!&lt;SUM(U$6:U$10)</formula>
    </cfRule>
    <cfRule type="expression" dxfId="9" priority="11">
      <formula>#REF!&gt;SUM(U$6:U$10)</formula>
    </cfRule>
  </conditionalFormatting>
  <conditionalFormatting sqref="U26">
    <cfRule type="expression" dxfId="8" priority="197">
      <formula>U$26&gt;U$25</formula>
    </cfRule>
  </conditionalFormatting>
  <conditionalFormatting sqref="U27">
    <cfRule type="expression" dxfId="7" priority="196">
      <formula>U$27&gt;U$25</formula>
    </cfRule>
  </conditionalFormatting>
  <dataValidations count="1">
    <dataValidation allowBlank="1" showErrorMessage="1" sqref="C25:V25" xr:uid="{00000000-0002-0000-0300-000000000000}"/>
  </dataValidations>
  <pageMargins left="0.7" right="0.7" top="0.75" bottom="0.75" header="0.3" footer="0.3"/>
  <pageSetup scale="21" orientation="portrait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-0.499984740745262"/>
    <pageSetUpPr fitToPage="1"/>
  </sheetPr>
  <dimension ref="A2:V10"/>
  <sheetViews>
    <sheetView showGridLines="0" showRowColHeaders="0" showRuler="0" showWhiteSpace="0" view="pageLayout" zoomScaleNormal="100" workbookViewId="0">
      <selection activeCell="B2" sqref="B2"/>
    </sheetView>
  </sheetViews>
  <sheetFormatPr defaultColWidth="5.77734375" defaultRowHeight="14.4" x14ac:dyDescent="0.3"/>
  <cols>
    <col min="1" max="1" width="3.77734375" style="1" customWidth="1"/>
    <col min="2" max="2" width="25.77734375" style="1" customWidth="1"/>
    <col min="3" max="16" width="5.5546875" style="35" customWidth="1"/>
    <col min="17" max="16384" width="5.77734375" style="1"/>
  </cols>
  <sheetData>
    <row r="2" spans="1:22" ht="18" thickBot="1" x14ac:dyDescent="0.35">
      <c r="B2" s="19" t="s">
        <v>54</v>
      </c>
    </row>
    <row r="3" spans="1:22" ht="15.75" customHeight="1" thickBot="1" x14ac:dyDescent="0.35">
      <c r="B3" s="176" t="s">
        <v>55</v>
      </c>
      <c r="C3" s="144" t="s">
        <v>56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5"/>
    </row>
    <row r="4" spans="1:22" ht="26.25" customHeight="1" thickBot="1" x14ac:dyDescent="0.35">
      <c r="B4" s="177"/>
      <c r="C4" s="144" t="s">
        <v>4</v>
      </c>
      <c r="D4" s="145"/>
      <c r="E4" s="144" t="s">
        <v>5</v>
      </c>
      <c r="F4" s="145"/>
      <c r="G4" s="144" t="s">
        <v>6</v>
      </c>
      <c r="H4" s="145"/>
      <c r="I4" s="144" t="s">
        <v>7</v>
      </c>
      <c r="J4" s="145"/>
      <c r="K4" s="144" t="s">
        <v>8</v>
      </c>
      <c r="L4" s="145"/>
      <c r="M4" s="144" t="s">
        <v>9</v>
      </c>
      <c r="N4" s="145"/>
      <c r="O4" s="170" t="s">
        <v>10</v>
      </c>
      <c r="P4" s="171"/>
      <c r="Q4" s="170" t="s">
        <v>11</v>
      </c>
      <c r="R4" s="171"/>
      <c r="S4" s="170" t="s">
        <v>12</v>
      </c>
      <c r="T4" s="171"/>
      <c r="U4" s="170" t="s">
        <v>39</v>
      </c>
      <c r="V4" s="171"/>
    </row>
    <row r="5" spans="1:22" ht="15" thickBot="1" x14ac:dyDescent="0.35">
      <c r="B5" s="178"/>
      <c r="C5" s="43" t="s">
        <v>18</v>
      </c>
      <c r="D5" s="44" t="s">
        <v>19</v>
      </c>
      <c r="E5" s="43" t="s">
        <v>18</v>
      </c>
      <c r="F5" s="44" t="s">
        <v>19</v>
      </c>
      <c r="G5" s="43" t="s">
        <v>18</v>
      </c>
      <c r="H5" s="44" t="s">
        <v>19</v>
      </c>
      <c r="I5" s="43" t="s">
        <v>18</v>
      </c>
      <c r="J5" s="44" t="s">
        <v>19</v>
      </c>
      <c r="K5" s="43" t="s">
        <v>18</v>
      </c>
      <c r="L5" s="44" t="s">
        <v>19</v>
      </c>
      <c r="M5" s="43" t="s">
        <v>18</v>
      </c>
      <c r="N5" s="44" t="s">
        <v>19</v>
      </c>
      <c r="O5" s="43" t="s">
        <v>18</v>
      </c>
      <c r="P5" s="44" t="s">
        <v>19</v>
      </c>
      <c r="Q5" s="43" t="s">
        <v>18</v>
      </c>
      <c r="R5" s="44" t="s">
        <v>19</v>
      </c>
      <c r="S5" s="43" t="s">
        <v>18</v>
      </c>
      <c r="T5" s="44" t="s">
        <v>19</v>
      </c>
      <c r="U5" s="43" t="s">
        <v>18</v>
      </c>
      <c r="V5" s="44" t="s">
        <v>19</v>
      </c>
    </row>
    <row r="6" spans="1:22" ht="51.75" customHeight="1" x14ac:dyDescent="0.3">
      <c r="B6" s="36" t="s">
        <v>57</v>
      </c>
      <c r="C6" s="27">
        <v>4</v>
      </c>
      <c r="D6" s="37" t="s">
        <v>47</v>
      </c>
      <c r="E6" s="27">
        <v>5</v>
      </c>
      <c r="F6" s="37" t="s">
        <v>47</v>
      </c>
      <c r="G6" s="27">
        <v>5</v>
      </c>
      <c r="H6" s="37" t="s">
        <v>47</v>
      </c>
      <c r="I6" s="27">
        <v>7</v>
      </c>
      <c r="J6" s="37" t="s">
        <v>47</v>
      </c>
      <c r="K6" s="27">
        <v>4</v>
      </c>
      <c r="L6" s="37" t="s">
        <v>47</v>
      </c>
      <c r="M6" s="27">
        <v>4</v>
      </c>
      <c r="N6" s="37" t="s">
        <v>47</v>
      </c>
      <c r="O6" s="27">
        <v>0</v>
      </c>
      <c r="P6" s="37" t="s">
        <v>47</v>
      </c>
      <c r="Q6" s="27">
        <v>5</v>
      </c>
      <c r="R6" s="37" t="s">
        <v>47</v>
      </c>
      <c r="S6" s="27">
        <v>0</v>
      </c>
      <c r="T6" s="37" t="s">
        <v>47</v>
      </c>
      <c r="U6" s="27">
        <v>8</v>
      </c>
      <c r="V6" s="37" t="s">
        <v>47</v>
      </c>
    </row>
    <row r="7" spans="1:22" ht="47.25" customHeight="1" x14ac:dyDescent="0.3">
      <c r="B7" s="38" t="s">
        <v>58</v>
      </c>
      <c r="C7" s="9">
        <v>3</v>
      </c>
      <c r="D7" s="31">
        <f>C7/C$6*100</f>
        <v>75</v>
      </c>
      <c r="E7" s="9">
        <v>2</v>
      </c>
      <c r="F7" s="31">
        <v>0</v>
      </c>
      <c r="G7" s="9">
        <v>3</v>
      </c>
      <c r="H7" s="31">
        <v>60</v>
      </c>
      <c r="I7" s="9">
        <v>6</v>
      </c>
      <c r="J7" s="31">
        <v>0</v>
      </c>
      <c r="K7" s="9">
        <v>1</v>
      </c>
      <c r="L7" s="31">
        <v>0</v>
      </c>
      <c r="M7" s="9">
        <v>0</v>
      </c>
      <c r="N7" s="31">
        <v>0</v>
      </c>
      <c r="O7" s="9">
        <v>0</v>
      </c>
      <c r="P7" s="31">
        <v>0</v>
      </c>
      <c r="Q7" s="9">
        <v>0</v>
      </c>
      <c r="R7" s="31">
        <v>0</v>
      </c>
      <c r="S7" s="9">
        <v>0</v>
      </c>
      <c r="T7" s="31">
        <v>0</v>
      </c>
      <c r="U7" s="9">
        <v>0</v>
      </c>
      <c r="V7" s="31">
        <v>0</v>
      </c>
    </row>
    <row r="8" spans="1:22" ht="32.25" customHeight="1" x14ac:dyDescent="0.3">
      <c r="A8" s="39"/>
      <c r="B8" s="38" t="s">
        <v>59</v>
      </c>
      <c r="C8" s="9">
        <v>0</v>
      </c>
      <c r="D8" s="31">
        <v>0</v>
      </c>
      <c r="E8" s="9">
        <v>0</v>
      </c>
      <c r="F8" s="31">
        <v>0</v>
      </c>
      <c r="G8" s="9">
        <v>2</v>
      </c>
      <c r="H8" s="31">
        <f>G8/G$6*100</f>
        <v>40</v>
      </c>
      <c r="I8" s="9">
        <v>1</v>
      </c>
      <c r="J8" s="31">
        <f>I8/I$6*100</f>
        <v>14.285714285714285</v>
      </c>
      <c r="K8" s="9">
        <v>1</v>
      </c>
      <c r="L8" s="31">
        <f>K8/K$6*100</f>
        <v>25</v>
      </c>
      <c r="M8" s="9">
        <v>4</v>
      </c>
      <c r="N8" s="31">
        <f>M8/M$6*100</f>
        <v>100</v>
      </c>
      <c r="O8" s="9">
        <v>0</v>
      </c>
      <c r="P8" s="31">
        <v>0</v>
      </c>
      <c r="Q8" s="9">
        <v>5</v>
      </c>
      <c r="R8" s="31">
        <v>100</v>
      </c>
      <c r="S8" s="9">
        <v>0</v>
      </c>
      <c r="T8" s="31">
        <v>100</v>
      </c>
      <c r="U8" s="9">
        <v>8</v>
      </c>
      <c r="V8" s="31">
        <v>100</v>
      </c>
    </row>
    <row r="9" spans="1:22" ht="49.5" customHeight="1" thickBot="1" x14ac:dyDescent="0.35">
      <c r="B9" s="40" t="s">
        <v>60</v>
      </c>
      <c r="C9" s="14">
        <v>1</v>
      </c>
      <c r="D9" s="26">
        <f>C9/C$6*100</f>
        <v>25</v>
      </c>
      <c r="E9" s="14">
        <v>3</v>
      </c>
      <c r="F9" s="26">
        <f>E9/E$6*100</f>
        <v>60</v>
      </c>
      <c r="G9" s="14">
        <v>0</v>
      </c>
      <c r="H9" s="26">
        <f>G9/G$6*100</f>
        <v>0</v>
      </c>
      <c r="I9" s="14">
        <v>0</v>
      </c>
      <c r="J9" s="26">
        <f>I9/I$6*100</f>
        <v>0</v>
      </c>
      <c r="K9" s="14">
        <v>2</v>
      </c>
      <c r="L9" s="26">
        <f>K9/K$6*100</f>
        <v>50</v>
      </c>
      <c r="M9" s="14">
        <v>0</v>
      </c>
      <c r="N9" s="26">
        <f>M9/M$6*100</f>
        <v>0</v>
      </c>
      <c r="O9" s="14">
        <v>0</v>
      </c>
      <c r="P9" s="26">
        <v>0</v>
      </c>
      <c r="Q9" s="14">
        <v>0</v>
      </c>
      <c r="R9" s="26">
        <v>0</v>
      </c>
      <c r="S9" s="14">
        <v>0</v>
      </c>
      <c r="T9" s="26">
        <v>0</v>
      </c>
      <c r="U9" s="14">
        <v>0</v>
      </c>
      <c r="V9" s="26">
        <v>0</v>
      </c>
    </row>
    <row r="10" spans="1:22" x14ac:dyDescent="0.3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</sheetData>
  <mergeCells count="12">
    <mergeCell ref="B3:B5"/>
    <mergeCell ref="O4:P4"/>
    <mergeCell ref="C3:V3"/>
    <mergeCell ref="Q4:R4"/>
    <mergeCell ref="U4:V4"/>
    <mergeCell ref="S4:T4"/>
    <mergeCell ref="M4:N4"/>
    <mergeCell ref="K4:L4"/>
    <mergeCell ref="I4:J4"/>
    <mergeCell ref="G4:H4"/>
    <mergeCell ref="E4:F4"/>
    <mergeCell ref="C4:D4"/>
  </mergeCells>
  <conditionalFormatting sqref="C6:C9 E6:E9 G6:G9 I6:I9 K6:K9 M6:M9 O6:O9 Q6:Q9">
    <cfRule type="expression" dxfId="6" priority="21">
      <formula>C$6&lt;SUM(C$7:C$9)</formula>
    </cfRule>
    <cfRule type="expression" dxfId="5" priority="22">
      <formula>C$6&gt;SUM(C$7:C$9)</formula>
    </cfRule>
  </conditionalFormatting>
  <conditionalFormatting sqref="S6:S9">
    <cfRule type="expression" dxfId="4" priority="1">
      <formula>S$6&lt;SUM(S$7:S$9)</formula>
    </cfRule>
    <cfRule type="expression" dxfId="3" priority="2">
      <formula>S$6&gt;SUM(S$7:S$9)</formula>
    </cfRule>
  </conditionalFormatting>
  <conditionalFormatting sqref="U6:U9">
    <cfRule type="expression" dxfId="2" priority="3">
      <formula>U$6&lt;SUM(U$7:U$9)</formula>
    </cfRule>
    <cfRule type="expression" dxfId="1" priority="4">
      <formula>U$6&gt;SUM(U$7:U$9)</formula>
    </cfRule>
  </conditionalFormatting>
  <pageMargins left="0.7" right="0.7" top="0.75" bottom="0.75" header="0.3" footer="0.3"/>
  <pageSetup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9" tint="-0.249977111117893"/>
    <pageSetUpPr fitToPage="1"/>
  </sheetPr>
  <dimension ref="B2:D15"/>
  <sheetViews>
    <sheetView showGridLines="0" showRowColHeaders="0" showRuler="0" view="pageLayout" topLeftCell="A2" zoomScaleNormal="100" workbookViewId="0">
      <selection activeCell="D5" sqref="D5"/>
    </sheetView>
  </sheetViews>
  <sheetFormatPr defaultColWidth="9.21875" defaultRowHeight="14.4" x14ac:dyDescent="0.3"/>
  <cols>
    <col min="1" max="1" width="3.44140625" style="1" customWidth="1"/>
    <col min="2" max="2" width="58.21875" style="1" bestFit="1" customWidth="1"/>
    <col min="3" max="3" width="24.21875" style="1" bestFit="1" customWidth="1"/>
    <col min="4" max="16384" width="9.21875" style="1"/>
  </cols>
  <sheetData>
    <row r="2" spans="2:4" ht="18" thickBot="1" x14ac:dyDescent="0.35">
      <c r="B2" s="19" t="s">
        <v>61</v>
      </c>
      <c r="C2" s="45"/>
    </row>
    <row r="3" spans="2:4" ht="15" thickBot="1" x14ac:dyDescent="0.35">
      <c r="B3" s="25" t="s">
        <v>1</v>
      </c>
      <c r="C3" s="68" t="s">
        <v>87</v>
      </c>
    </row>
    <row r="4" spans="2:4" ht="27.6" x14ac:dyDescent="0.3">
      <c r="B4" s="2" t="s">
        <v>62</v>
      </c>
      <c r="C4" s="46">
        <v>29</v>
      </c>
    </row>
    <row r="5" spans="2:4" ht="28.2" thickBot="1" x14ac:dyDescent="0.35">
      <c r="B5" s="47" t="s">
        <v>63</v>
      </c>
      <c r="C5" s="48">
        <v>20</v>
      </c>
    </row>
    <row r="6" spans="2:4" ht="15" thickBot="1" x14ac:dyDescent="0.35">
      <c r="B6" s="49" t="s">
        <v>64</v>
      </c>
      <c r="C6" s="50">
        <f>C5/C4</f>
        <v>0.68965517241379315</v>
      </c>
    </row>
    <row r="7" spans="2:4" x14ac:dyDescent="0.3">
      <c r="B7" s="28"/>
      <c r="C7" s="45"/>
    </row>
    <row r="8" spans="2:4" x14ac:dyDescent="0.3">
      <c r="B8" s="56"/>
    </row>
    <row r="15" spans="2:4" x14ac:dyDescent="0.3">
      <c r="D15" s="67"/>
    </row>
  </sheetData>
  <conditionalFormatting sqref="C4:C6">
    <cfRule type="expression" dxfId="0" priority="1">
      <formula>$C$5&gt;$C$4</formula>
    </cfRule>
  </conditionalFormatting>
  <dataValidations count="3">
    <dataValidation allowBlank="1" showInputMessage="1" showErrorMessage="1" prompt="Students who graduated between 2007 and 2015" sqref="C4" xr:uid="{00000000-0002-0000-0500-000000000000}"/>
    <dataValidation allowBlank="1" showInputMessage="1" prompt="Students who both graduated between 2007 and 2015 AND became licensed between 2007 and 2017" sqref="C5" xr:uid="{00000000-0002-0000-0500-000001000000}"/>
    <dataValidation allowBlank="1" showInputMessage="1" showErrorMessage="1" prompt="Please do not change this year range - doing so will make your tables noncompliant_x000a_" sqref="C3" xr:uid="{00000000-0002-0000-0500-000002000000}"/>
  </dataValidation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W25"/>
  <sheetViews>
    <sheetView tabSelected="1" workbookViewId="0">
      <selection activeCell="B24" sqref="B24"/>
    </sheetView>
  </sheetViews>
  <sheetFormatPr defaultRowHeight="14.4" x14ac:dyDescent="0.3"/>
  <cols>
    <col min="1" max="1" width="5" customWidth="1"/>
    <col min="2" max="2" width="31" customWidth="1"/>
    <col min="263" max="263" width="5" customWidth="1"/>
    <col min="264" max="264" width="31" customWidth="1"/>
    <col min="519" max="519" width="5" customWidth="1"/>
    <col min="520" max="520" width="31" customWidth="1"/>
    <col min="775" max="775" width="5" customWidth="1"/>
    <col min="776" max="776" width="31" customWidth="1"/>
    <col min="1031" max="1031" width="5" customWidth="1"/>
    <col min="1032" max="1032" width="31" customWidth="1"/>
    <col min="1287" max="1287" width="5" customWidth="1"/>
    <col min="1288" max="1288" width="31" customWidth="1"/>
    <col min="1543" max="1543" width="5" customWidth="1"/>
    <col min="1544" max="1544" width="31" customWidth="1"/>
    <col min="1799" max="1799" width="5" customWidth="1"/>
    <col min="1800" max="1800" width="31" customWidth="1"/>
    <col min="2055" max="2055" width="5" customWidth="1"/>
    <col min="2056" max="2056" width="31" customWidth="1"/>
    <col min="2311" max="2311" width="5" customWidth="1"/>
    <col min="2312" max="2312" width="31" customWidth="1"/>
    <col min="2567" max="2567" width="5" customWidth="1"/>
    <col min="2568" max="2568" width="31" customWidth="1"/>
    <col min="2823" max="2823" width="5" customWidth="1"/>
    <col min="2824" max="2824" width="31" customWidth="1"/>
    <col min="3079" max="3079" width="5" customWidth="1"/>
    <col min="3080" max="3080" width="31" customWidth="1"/>
    <col min="3335" max="3335" width="5" customWidth="1"/>
    <col min="3336" max="3336" width="31" customWidth="1"/>
    <col min="3591" max="3591" width="5" customWidth="1"/>
    <col min="3592" max="3592" width="31" customWidth="1"/>
    <col min="3847" max="3847" width="5" customWidth="1"/>
    <col min="3848" max="3848" width="31" customWidth="1"/>
    <col min="4103" max="4103" width="5" customWidth="1"/>
    <col min="4104" max="4104" width="31" customWidth="1"/>
    <col min="4359" max="4359" width="5" customWidth="1"/>
    <col min="4360" max="4360" width="31" customWidth="1"/>
    <col min="4615" max="4615" width="5" customWidth="1"/>
    <col min="4616" max="4616" width="31" customWidth="1"/>
    <col min="4871" max="4871" width="5" customWidth="1"/>
    <col min="4872" max="4872" width="31" customWidth="1"/>
    <col min="5127" max="5127" width="5" customWidth="1"/>
    <col min="5128" max="5128" width="31" customWidth="1"/>
    <col min="5383" max="5383" width="5" customWidth="1"/>
    <col min="5384" max="5384" width="31" customWidth="1"/>
    <col min="5639" max="5639" width="5" customWidth="1"/>
    <col min="5640" max="5640" width="31" customWidth="1"/>
    <col min="5895" max="5895" width="5" customWidth="1"/>
    <col min="5896" max="5896" width="31" customWidth="1"/>
    <col min="6151" max="6151" width="5" customWidth="1"/>
    <col min="6152" max="6152" width="31" customWidth="1"/>
    <col min="6407" max="6407" width="5" customWidth="1"/>
    <col min="6408" max="6408" width="31" customWidth="1"/>
    <col min="6663" max="6663" width="5" customWidth="1"/>
    <col min="6664" max="6664" width="31" customWidth="1"/>
    <col min="6919" max="6919" width="5" customWidth="1"/>
    <col min="6920" max="6920" width="31" customWidth="1"/>
    <col min="7175" max="7175" width="5" customWidth="1"/>
    <col min="7176" max="7176" width="31" customWidth="1"/>
    <col min="7431" max="7431" width="5" customWidth="1"/>
    <col min="7432" max="7432" width="31" customWidth="1"/>
    <col min="7687" max="7687" width="5" customWidth="1"/>
    <col min="7688" max="7688" width="31" customWidth="1"/>
    <col min="7943" max="7943" width="5" customWidth="1"/>
    <col min="7944" max="7944" width="31" customWidth="1"/>
    <col min="8199" max="8199" width="5" customWidth="1"/>
    <col min="8200" max="8200" width="31" customWidth="1"/>
    <col min="8455" max="8455" width="5" customWidth="1"/>
    <col min="8456" max="8456" width="31" customWidth="1"/>
    <col min="8711" max="8711" width="5" customWidth="1"/>
    <col min="8712" max="8712" width="31" customWidth="1"/>
    <col min="8967" max="8967" width="5" customWidth="1"/>
    <col min="8968" max="8968" width="31" customWidth="1"/>
    <col min="9223" max="9223" width="5" customWidth="1"/>
    <col min="9224" max="9224" width="31" customWidth="1"/>
    <col min="9479" max="9479" width="5" customWidth="1"/>
    <col min="9480" max="9480" width="31" customWidth="1"/>
    <col min="9735" max="9735" width="5" customWidth="1"/>
    <col min="9736" max="9736" width="31" customWidth="1"/>
    <col min="9991" max="9991" width="5" customWidth="1"/>
    <col min="9992" max="9992" width="31" customWidth="1"/>
    <col min="10247" max="10247" width="5" customWidth="1"/>
    <col min="10248" max="10248" width="31" customWidth="1"/>
    <col min="10503" max="10503" width="5" customWidth="1"/>
    <col min="10504" max="10504" width="31" customWidth="1"/>
    <col min="10759" max="10759" width="5" customWidth="1"/>
    <col min="10760" max="10760" width="31" customWidth="1"/>
    <col min="11015" max="11015" width="5" customWidth="1"/>
    <col min="11016" max="11016" width="31" customWidth="1"/>
    <col min="11271" max="11271" width="5" customWidth="1"/>
    <col min="11272" max="11272" width="31" customWidth="1"/>
    <col min="11527" max="11527" width="5" customWidth="1"/>
    <col min="11528" max="11528" width="31" customWidth="1"/>
    <col min="11783" max="11783" width="5" customWidth="1"/>
    <col min="11784" max="11784" width="31" customWidth="1"/>
    <col min="12039" max="12039" width="5" customWidth="1"/>
    <col min="12040" max="12040" width="31" customWidth="1"/>
    <col min="12295" max="12295" width="5" customWidth="1"/>
    <col min="12296" max="12296" width="31" customWidth="1"/>
    <col min="12551" max="12551" width="5" customWidth="1"/>
    <col min="12552" max="12552" width="31" customWidth="1"/>
    <col min="12807" max="12807" width="5" customWidth="1"/>
    <col min="12808" max="12808" width="31" customWidth="1"/>
    <col min="13063" max="13063" width="5" customWidth="1"/>
    <col min="13064" max="13064" width="31" customWidth="1"/>
    <col min="13319" max="13319" width="5" customWidth="1"/>
    <col min="13320" max="13320" width="31" customWidth="1"/>
    <col min="13575" max="13575" width="5" customWidth="1"/>
    <col min="13576" max="13576" width="31" customWidth="1"/>
    <col min="13831" max="13831" width="5" customWidth="1"/>
    <col min="13832" max="13832" width="31" customWidth="1"/>
    <col min="14087" max="14087" width="5" customWidth="1"/>
    <col min="14088" max="14088" width="31" customWidth="1"/>
    <col min="14343" max="14343" width="5" customWidth="1"/>
    <col min="14344" max="14344" width="31" customWidth="1"/>
    <col min="14599" max="14599" width="5" customWidth="1"/>
    <col min="14600" max="14600" width="31" customWidth="1"/>
    <col min="14855" max="14855" width="5" customWidth="1"/>
    <col min="14856" max="14856" width="31" customWidth="1"/>
    <col min="15111" max="15111" width="5" customWidth="1"/>
    <col min="15112" max="15112" width="31" customWidth="1"/>
    <col min="15367" max="15367" width="5" customWidth="1"/>
    <col min="15368" max="15368" width="31" customWidth="1"/>
    <col min="15623" max="15623" width="5" customWidth="1"/>
    <col min="15624" max="15624" width="31" customWidth="1"/>
    <col min="15879" max="15879" width="5" customWidth="1"/>
    <col min="15880" max="15880" width="31" customWidth="1"/>
    <col min="16135" max="16135" width="5" customWidth="1"/>
    <col min="16136" max="16136" width="31" customWidth="1"/>
  </cols>
  <sheetData>
    <row r="1" spans="1:23" ht="18" thickBot="1" x14ac:dyDescent="0.35">
      <c r="A1" s="1"/>
      <c r="B1" s="194" t="s">
        <v>65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"/>
    </row>
    <row r="2" spans="1:23" ht="15" thickBot="1" x14ac:dyDescent="0.35">
      <c r="A2" s="1"/>
      <c r="B2" s="195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8"/>
      <c r="W2" s="1"/>
    </row>
    <row r="3" spans="1:23" ht="15.75" customHeight="1" thickBot="1" x14ac:dyDescent="0.35">
      <c r="A3" s="1"/>
      <c r="B3" s="196"/>
      <c r="C3" s="144" t="s">
        <v>3</v>
      </c>
      <c r="D3" s="145"/>
      <c r="E3" s="144" t="s">
        <v>5</v>
      </c>
      <c r="F3" s="145"/>
      <c r="G3" s="144" t="s">
        <v>6</v>
      </c>
      <c r="H3" s="145"/>
      <c r="I3" s="144" t="s">
        <v>7</v>
      </c>
      <c r="J3" s="145"/>
      <c r="K3" s="144" t="s">
        <v>8</v>
      </c>
      <c r="L3" s="145"/>
      <c r="M3" s="144" t="s">
        <v>9</v>
      </c>
      <c r="N3" s="145"/>
      <c r="O3" s="144" t="s">
        <v>66</v>
      </c>
      <c r="P3" s="145"/>
      <c r="Q3" s="144" t="s">
        <v>11</v>
      </c>
      <c r="R3" s="145"/>
      <c r="S3" s="144" t="s">
        <v>85</v>
      </c>
      <c r="T3" s="145"/>
      <c r="U3" s="144" t="s">
        <v>67</v>
      </c>
      <c r="V3" s="145"/>
    </row>
    <row r="4" spans="1:23" x14ac:dyDescent="0.3">
      <c r="A4" s="1"/>
      <c r="B4" s="69" t="s">
        <v>68</v>
      </c>
      <c r="C4" s="107">
        <v>201</v>
      </c>
      <c r="D4" s="108"/>
      <c r="E4" s="107">
        <v>199</v>
      </c>
      <c r="F4" s="108"/>
      <c r="G4" s="107">
        <v>175</v>
      </c>
      <c r="H4" s="108"/>
      <c r="I4" s="107">
        <v>185</v>
      </c>
      <c r="J4" s="108"/>
      <c r="K4" s="107">
        <v>131</v>
      </c>
      <c r="L4" s="108"/>
      <c r="M4" s="107">
        <v>203</v>
      </c>
      <c r="N4" s="108"/>
      <c r="O4" s="107">
        <v>0</v>
      </c>
      <c r="P4" s="108"/>
      <c r="Q4" s="107">
        <v>259</v>
      </c>
      <c r="R4" s="108"/>
      <c r="S4" s="136">
        <v>0</v>
      </c>
      <c r="T4" s="137"/>
      <c r="U4" s="136">
        <v>180</v>
      </c>
      <c r="V4" s="137"/>
    </row>
    <row r="5" spans="1:23" x14ac:dyDescent="0.3">
      <c r="A5" s="1"/>
      <c r="B5" s="70" t="s">
        <v>69</v>
      </c>
      <c r="C5" s="109">
        <v>10</v>
      </c>
      <c r="D5" s="110"/>
      <c r="E5" s="109">
        <v>6</v>
      </c>
      <c r="F5" s="110"/>
      <c r="G5" s="109">
        <v>10</v>
      </c>
      <c r="H5" s="110"/>
      <c r="I5" s="109">
        <v>9</v>
      </c>
      <c r="J5" s="110"/>
      <c r="K5" s="109">
        <v>6</v>
      </c>
      <c r="L5" s="110"/>
      <c r="M5" s="109">
        <v>7</v>
      </c>
      <c r="N5" s="110"/>
      <c r="O5" s="109">
        <v>0</v>
      </c>
      <c r="P5" s="110"/>
      <c r="Q5" s="109">
        <v>12</v>
      </c>
      <c r="R5" s="110"/>
      <c r="S5" s="199">
        <v>0</v>
      </c>
      <c r="T5" s="200"/>
      <c r="U5" s="199">
        <v>14</v>
      </c>
      <c r="V5" s="200"/>
    </row>
    <row r="6" spans="1:23" x14ac:dyDescent="0.3">
      <c r="A6" s="1"/>
      <c r="B6" s="71" t="s">
        <v>70</v>
      </c>
      <c r="C6" s="109">
        <v>5</v>
      </c>
      <c r="D6" s="110"/>
      <c r="E6" s="109">
        <v>5</v>
      </c>
      <c r="F6" s="110"/>
      <c r="G6" s="109">
        <v>5</v>
      </c>
      <c r="H6" s="110"/>
      <c r="I6" s="109">
        <v>7</v>
      </c>
      <c r="J6" s="110"/>
      <c r="K6" s="109">
        <v>4</v>
      </c>
      <c r="L6" s="110"/>
      <c r="M6" s="109">
        <v>4</v>
      </c>
      <c r="N6" s="110"/>
      <c r="O6" s="109">
        <v>0</v>
      </c>
      <c r="P6" s="110"/>
      <c r="Q6" s="109">
        <v>5</v>
      </c>
      <c r="R6" s="110"/>
      <c r="S6" s="199">
        <v>0</v>
      </c>
      <c r="T6" s="200"/>
      <c r="U6" s="199">
        <v>8</v>
      </c>
      <c r="V6" s="200"/>
    </row>
    <row r="7" spans="1:23" ht="42" thickBot="1" x14ac:dyDescent="0.35">
      <c r="A7" s="1"/>
      <c r="B7" s="71" t="s">
        <v>71</v>
      </c>
      <c r="C7" s="111">
        <v>5</v>
      </c>
      <c r="D7" s="112"/>
      <c r="E7" s="111">
        <v>5</v>
      </c>
      <c r="F7" s="112"/>
      <c r="G7" s="111">
        <v>5</v>
      </c>
      <c r="H7" s="112"/>
      <c r="I7" s="111">
        <v>7</v>
      </c>
      <c r="J7" s="112"/>
      <c r="K7" s="111">
        <v>4</v>
      </c>
      <c r="L7" s="112"/>
      <c r="M7" s="111">
        <v>4</v>
      </c>
      <c r="N7" s="112"/>
      <c r="O7" s="111">
        <v>0</v>
      </c>
      <c r="P7" s="112"/>
      <c r="Q7" s="111">
        <v>5</v>
      </c>
      <c r="R7" s="112"/>
      <c r="S7" s="201">
        <v>0</v>
      </c>
      <c r="T7" s="202"/>
      <c r="U7" s="201">
        <v>8</v>
      </c>
      <c r="V7" s="202"/>
    </row>
    <row r="8" spans="1:23" ht="15" thickBot="1" x14ac:dyDescent="0.35">
      <c r="A8" s="1"/>
      <c r="B8" s="76" t="s">
        <v>72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8"/>
      <c r="W8" s="1"/>
    </row>
    <row r="9" spans="1:23" ht="15" thickBot="1" x14ac:dyDescent="0.35">
      <c r="A9" s="1"/>
      <c r="B9" s="72" t="s">
        <v>73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  <c r="W9" s="1"/>
    </row>
    <row r="10" spans="1:23" x14ac:dyDescent="0.3">
      <c r="A10" s="1"/>
      <c r="B10" s="73" t="s">
        <v>74</v>
      </c>
      <c r="C10" s="82">
        <v>165</v>
      </c>
      <c r="D10" s="83"/>
      <c r="E10" s="82">
        <v>161</v>
      </c>
      <c r="F10" s="83"/>
      <c r="G10" s="82">
        <v>160</v>
      </c>
      <c r="H10" s="83"/>
      <c r="I10" s="82">
        <v>163</v>
      </c>
      <c r="J10" s="83"/>
      <c r="K10" s="117">
        <v>161</v>
      </c>
      <c r="L10" s="118"/>
      <c r="M10" s="128">
        <v>162</v>
      </c>
      <c r="N10" s="129"/>
      <c r="O10" s="128">
        <v>0</v>
      </c>
      <c r="P10" s="129"/>
      <c r="Q10" s="128">
        <v>163</v>
      </c>
      <c r="R10" s="129"/>
      <c r="S10" s="203"/>
      <c r="T10" s="204"/>
      <c r="U10" s="203">
        <v>158</v>
      </c>
      <c r="V10" s="204"/>
    </row>
    <row r="11" spans="1:23" x14ac:dyDescent="0.3">
      <c r="A11" s="1"/>
      <c r="B11" s="71" t="s">
        <v>75</v>
      </c>
      <c r="C11" s="84">
        <v>166</v>
      </c>
      <c r="D11" s="85"/>
      <c r="E11" s="84">
        <v>154</v>
      </c>
      <c r="F11" s="85"/>
      <c r="G11" s="84">
        <v>159</v>
      </c>
      <c r="H11" s="85"/>
      <c r="I11" s="84">
        <v>161</v>
      </c>
      <c r="J11" s="85"/>
      <c r="K11" s="109">
        <v>160</v>
      </c>
      <c r="L11" s="110"/>
      <c r="M11" s="130">
        <v>163</v>
      </c>
      <c r="N11" s="131"/>
      <c r="O11" s="130">
        <v>0</v>
      </c>
      <c r="P11" s="131"/>
      <c r="Q11" s="130">
        <v>163</v>
      </c>
      <c r="R11" s="131"/>
      <c r="S11" s="188">
        <v>0</v>
      </c>
      <c r="T11" s="189"/>
      <c r="U11" s="188">
        <v>158</v>
      </c>
      <c r="V11" s="189"/>
    </row>
    <row r="12" spans="1:23" ht="15" thickBot="1" x14ac:dyDescent="0.35">
      <c r="A12" s="1"/>
      <c r="B12" s="74" t="s">
        <v>76</v>
      </c>
      <c r="C12" s="86">
        <v>94</v>
      </c>
      <c r="D12" s="87"/>
      <c r="E12" s="86">
        <v>84</v>
      </c>
      <c r="F12" s="87"/>
      <c r="G12" s="86">
        <v>81</v>
      </c>
      <c r="H12" s="87"/>
      <c r="I12" s="86">
        <v>88</v>
      </c>
      <c r="J12" s="87"/>
      <c r="K12" s="113">
        <v>83</v>
      </c>
      <c r="L12" s="114"/>
      <c r="M12" s="119">
        <v>87</v>
      </c>
      <c r="N12" s="120"/>
      <c r="O12" s="119"/>
      <c r="P12" s="120"/>
      <c r="Q12" s="119">
        <v>90</v>
      </c>
      <c r="R12" s="120"/>
      <c r="S12" s="180"/>
      <c r="T12" s="181"/>
      <c r="U12" s="180">
        <v>73</v>
      </c>
      <c r="V12" s="181"/>
    </row>
    <row r="13" spans="1:23" ht="15" thickBot="1" x14ac:dyDescent="0.35">
      <c r="A13" s="1"/>
      <c r="B13" s="72" t="s">
        <v>77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W13" s="1"/>
    </row>
    <row r="14" spans="1:23" x14ac:dyDescent="0.3">
      <c r="A14" s="1"/>
      <c r="B14" s="73" t="s">
        <v>74</v>
      </c>
      <c r="C14" s="82">
        <v>158</v>
      </c>
      <c r="D14" s="83"/>
      <c r="E14" s="82">
        <v>156</v>
      </c>
      <c r="F14" s="83"/>
      <c r="G14" s="82">
        <v>156</v>
      </c>
      <c r="H14" s="83"/>
      <c r="I14" s="82">
        <v>158</v>
      </c>
      <c r="J14" s="83"/>
      <c r="K14" s="117">
        <v>159</v>
      </c>
      <c r="L14" s="118"/>
      <c r="M14" s="128">
        <v>159</v>
      </c>
      <c r="N14" s="129"/>
      <c r="O14" s="126">
        <v>0</v>
      </c>
      <c r="P14" s="127"/>
      <c r="Q14" s="126">
        <v>157</v>
      </c>
      <c r="R14" s="127"/>
      <c r="S14" s="190">
        <v>0</v>
      </c>
      <c r="T14" s="191"/>
      <c r="U14" s="203">
        <v>153</v>
      </c>
      <c r="V14" s="204"/>
    </row>
    <row r="15" spans="1:23" x14ac:dyDescent="0.3">
      <c r="A15" s="1"/>
      <c r="B15" s="70" t="s">
        <v>75</v>
      </c>
      <c r="C15" s="84">
        <v>156</v>
      </c>
      <c r="D15" s="85"/>
      <c r="E15" s="84">
        <v>157</v>
      </c>
      <c r="F15" s="85"/>
      <c r="G15" s="84">
        <v>156</v>
      </c>
      <c r="H15" s="85"/>
      <c r="I15" s="84">
        <v>157</v>
      </c>
      <c r="J15" s="85"/>
      <c r="K15" s="109">
        <v>158</v>
      </c>
      <c r="L15" s="110"/>
      <c r="M15" s="130">
        <v>160</v>
      </c>
      <c r="N15" s="131"/>
      <c r="O15" s="121">
        <v>0</v>
      </c>
      <c r="P15" s="122"/>
      <c r="Q15" s="121">
        <v>158</v>
      </c>
      <c r="R15" s="122"/>
      <c r="S15" s="192">
        <v>0</v>
      </c>
      <c r="T15" s="193"/>
      <c r="U15" s="188">
        <v>154</v>
      </c>
      <c r="V15" s="189"/>
    </row>
    <row r="16" spans="1:23" ht="15" thickBot="1" x14ac:dyDescent="0.35">
      <c r="A16" s="1"/>
      <c r="B16" s="74" t="s">
        <v>76</v>
      </c>
      <c r="C16" s="86">
        <v>73</v>
      </c>
      <c r="D16" s="87"/>
      <c r="E16" s="86">
        <v>64</v>
      </c>
      <c r="F16" s="87"/>
      <c r="G16" s="86">
        <v>60</v>
      </c>
      <c r="H16" s="87"/>
      <c r="I16" s="86">
        <v>66</v>
      </c>
      <c r="J16" s="87"/>
      <c r="K16" s="113">
        <v>71</v>
      </c>
      <c r="L16" s="114"/>
      <c r="M16" s="119">
        <v>69</v>
      </c>
      <c r="N16" s="120"/>
      <c r="O16" s="123"/>
      <c r="P16" s="124"/>
      <c r="Q16" s="123">
        <v>65</v>
      </c>
      <c r="R16" s="124"/>
      <c r="S16" s="183"/>
      <c r="T16" s="184"/>
      <c r="U16" s="180">
        <v>52</v>
      </c>
      <c r="V16" s="181"/>
    </row>
    <row r="17" spans="1:23" ht="15" thickBot="1" x14ac:dyDescent="0.35">
      <c r="A17" s="1"/>
      <c r="B17" s="72" t="s">
        <v>78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7"/>
      <c r="W17" s="1"/>
    </row>
    <row r="18" spans="1:23" x14ac:dyDescent="0.3">
      <c r="A18" s="1"/>
      <c r="B18" s="73" t="s">
        <v>74</v>
      </c>
      <c r="C18" s="82">
        <v>5</v>
      </c>
      <c r="D18" s="83"/>
      <c r="E18" s="82">
        <v>4.5999999999999996</v>
      </c>
      <c r="F18" s="83"/>
      <c r="G18" s="82">
        <v>4.5999999999999996</v>
      </c>
      <c r="H18" s="83"/>
      <c r="I18" s="82">
        <v>4.5</v>
      </c>
      <c r="J18" s="83"/>
      <c r="K18" s="117">
        <v>4.5999999999999996</v>
      </c>
      <c r="L18" s="118"/>
      <c r="M18" s="128">
        <v>4.8</v>
      </c>
      <c r="N18" s="129"/>
      <c r="O18" s="125">
        <v>0</v>
      </c>
      <c r="P18" s="125"/>
      <c r="Q18" s="125">
        <v>4.7</v>
      </c>
      <c r="R18" s="125"/>
      <c r="S18" s="185">
        <v>0</v>
      </c>
      <c r="T18" s="185"/>
      <c r="U18" s="185">
        <v>4.5</v>
      </c>
      <c r="V18" s="185"/>
    </row>
    <row r="19" spans="1:23" x14ac:dyDescent="0.3">
      <c r="A19" s="1"/>
      <c r="B19" s="70" t="s">
        <v>75</v>
      </c>
      <c r="C19" s="84">
        <v>5</v>
      </c>
      <c r="D19" s="85"/>
      <c r="E19" s="84">
        <v>4.5</v>
      </c>
      <c r="F19" s="85"/>
      <c r="G19" s="84">
        <v>4.5</v>
      </c>
      <c r="H19" s="85"/>
      <c r="I19" s="84">
        <v>4.5</v>
      </c>
      <c r="J19" s="85"/>
      <c r="K19" s="109">
        <v>4.5</v>
      </c>
      <c r="L19" s="110"/>
      <c r="M19" s="130">
        <v>4.8</v>
      </c>
      <c r="N19" s="131"/>
      <c r="O19" s="133">
        <v>0</v>
      </c>
      <c r="P19" s="133"/>
      <c r="Q19" s="133">
        <v>4.7</v>
      </c>
      <c r="R19" s="133"/>
      <c r="S19" s="179">
        <v>0</v>
      </c>
      <c r="T19" s="179"/>
      <c r="U19" s="179">
        <v>4.5</v>
      </c>
      <c r="V19" s="179"/>
    </row>
    <row r="20" spans="1:23" ht="15" thickBot="1" x14ac:dyDescent="0.35">
      <c r="A20" s="1"/>
      <c r="B20" s="74" t="s">
        <v>76</v>
      </c>
      <c r="C20" s="86"/>
      <c r="D20" s="87"/>
      <c r="E20" s="86"/>
      <c r="F20" s="87"/>
      <c r="G20" s="86"/>
      <c r="H20" s="87"/>
      <c r="I20" s="86"/>
      <c r="J20" s="87"/>
      <c r="K20" s="113"/>
      <c r="L20" s="114"/>
      <c r="M20" s="119"/>
      <c r="N20" s="120"/>
      <c r="O20" s="119"/>
      <c r="P20" s="120"/>
      <c r="Q20" s="119"/>
      <c r="R20" s="120"/>
      <c r="S20" s="180"/>
      <c r="T20" s="181"/>
      <c r="U20" s="180"/>
      <c r="V20" s="181"/>
    </row>
    <row r="21" spans="1:23" ht="15" thickBot="1" x14ac:dyDescent="0.35">
      <c r="A21" s="1"/>
      <c r="B21" s="72" t="s">
        <v>79</v>
      </c>
      <c r="C21" s="88">
        <v>3.84</v>
      </c>
      <c r="D21" s="89"/>
      <c r="E21" s="88">
        <v>3.69</v>
      </c>
      <c r="F21" s="89"/>
      <c r="G21" s="88">
        <v>3.71</v>
      </c>
      <c r="H21" s="89"/>
      <c r="I21" s="88">
        <v>3.74</v>
      </c>
      <c r="J21" s="89"/>
      <c r="K21" s="115">
        <v>3.77</v>
      </c>
      <c r="L21" s="116"/>
      <c r="M21" s="134">
        <v>3.74</v>
      </c>
      <c r="N21" s="135"/>
      <c r="O21" s="132">
        <v>0</v>
      </c>
      <c r="P21" s="132"/>
      <c r="Q21" s="132">
        <v>3.78</v>
      </c>
      <c r="R21" s="132"/>
      <c r="S21" s="182">
        <v>0</v>
      </c>
      <c r="T21" s="182"/>
      <c r="U21" s="182">
        <v>3.78</v>
      </c>
      <c r="V21" s="182"/>
    </row>
    <row r="22" spans="1:23" x14ac:dyDescent="0.3">
      <c r="A22" s="1"/>
      <c r="B22" s="1"/>
      <c r="C22" s="1"/>
      <c r="D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">
      <c r="B23" s="138" t="s">
        <v>80</v>
      </c>
    </row>
    <row r="24" spans="1:23" x14ac:dyDescent="0.3">
      <c r="B24" s="56" t="s">
        <v>86</v>
      </c>
    </row>
    <row r="25" spans="1:23" x14ac:dyDescent="0.3">
      <c r="B25" s="139"/>
    </row>
  </sheetData>
  <mergeCells count="43">
    <mergeCell ref="U5:V5"/>
    <mergeCell ref="U6:V6"/>
    <mergeCell ref="U7:V7"/>
    <mergeCell ref="U10:V10"/>
    <mergeCell ref="C9:V9"/>
    <mergeCell ref="C8:V8"/>
    <mergeCell ref="S10:T10"/>
    <mergeCell ref="S5:T5"/>
    <mergeCell ref="S6:T6"/>
    <mergeCell ref="S7:T7"/>
    <mergeCell ref="B1:V1"/>
    <mergeCell ref="B2:B3"/>
    <mergeCell ref="C2:V2"/>
    <mergeCell ref="C3:D3"/>
    <mergeCell ref="E3:F3"/>
    <mergeCell ref="I3:J3"/>
    <mergeCell ref="K3:L3"/>
    <mergeCell ref="M3:N3"/>
    <mergeCell ref="S3:T3"/>
    <mergeCell ref="O3:P3"/>
    <mergeCell ref="Q3:R3"/>
    <mergeCell ref="G3:H3"/>
    <mergeCell ref="U3:V3"/>
    <mergeCell ref="S11:T11"/>
    <mergeCell ref="S12:T12"/>
    <mergeCell ref="S14:T14"/>
    <mergeCell ref="S15:T15"/>
    <mergeCell ref="C13:V13"/>
    <mergeCell ref="U11:V11"/>
    <mergeCell ref="U12:V12"/>
    <mergeCell ref="U14:V14"/>
    <mergeCell ref="U15:V15"/>
    <mergeCell ref="S19:T19"/>
    <mergeCell ref="S20:T20"/>
    <mergeCell ref="S21:T21"/>
    <mergeCell ref="S16:T16"/>
    <mergeCell ref="S18:T18"/>
    <mergeCell ref="C17:V17"/>
    <mergeCell ref="U19:V19"/>
    <mergeCell ref="U20:V20"/>
    <mergeCell ref="U21:V21"/>
    <mergeCell ref="U16:V16"/>
    <mergeCell ref="U18:V18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Time to Completion</vt:lpstr>
      <vt:lpstr>Program Costs</vt:lpstr>
      <vt:lpstr>Internships</vt:lpstr>
      <vt:lpstr>Attrition</vt:lpstr>
      <vt:lpstr>Licensure</vt:lpstr>
      <vt:lpstr>CUDCP</vt:lpstr>
      <vt:lpstr>Sheet1</vt:lpstr>
      <vt:lpstr>Attrition!Print_Area</vt:lpstr>
      <vt:lpstr>Licensure!Print_Area</vt:lpstr>
      <vt:lpstr>'Program Costs'!Print_Area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Gioia, Sarah</dc:creator>
  <cp:keywords/>
  <dc:description/>
  <cp:lastModifiedBy>Martin, Eric</cp:lastModifiedBy>
  <cp:revision/>
  <dcterms:created xsi:type="dcterms:W3CDTF">2012-01-26T19:32:49Z</dcterms:created>
  <dcterms:modified xsi:type="dcterms:W3CDTF">2026-06-29T14:39:47Z</dcterms:modified>
  <cp:category/>
  <cp:contentStatus/>
</cp:coreProperties>
</file>