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xr:revisionPtr revIDLastSave="0" documentId="8_{C4BCBD1E-6943-4735-BFD1-079933AE23CF}" xr6:coauthVersionLast="47" xr6:coauthVersionMax="47" xr10:uidLastSave="{00000000-0000-0000-0000-000000000000}"/>
  <bookViews>
    <workbookView xWindow="38280" yWindow="-150" windowWidth="38640" windowHeight="21120" xr2:uid="{00000000-000D-0000-FFFF-FFFF00000000}"/>
  </bookViews>
  <sheets>
    <sheet name="English" sheetId="1" r:id="rId1"/>
    <sheet name="DropDown" sheetId="3" state="hidden" r:id="rId2"/>
  </sheets>
  <definedNames>
    <definedName name="_xlnm.Print_Area" localSheetId="0">English!$A$1:$M$27</definedName>
    <definedName name="Stand_type">DropDown!$D$10:$D$13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3" l="1"/>
  <c r="E10" i="3"/>
  <c r="G15" i="1"/>
  <c r="C13" i="1"/>
  <c r="E18" i="3"/>
  <c r="H15" i="1"/>
  <c r="E15" i="1"/>
  <c r="F15" i="1"/>
  <c r="E23" i="3"/>
  <c r="E22" i="3"/>
  <c r="E21" i="3"/>
  <c r="E17" i="3"/>
  <c r="E15" i="3"/>
  <c r="E13" i="3"/>
  <c r="E12" i="3"/>
  <c r="E11" i="3"/>
  <c r="E4" i="3"/>
  <c r="E3" i="3"/>
  <c r="I13" i="1"/>
  <c r="H13" i="1"/>
  <c r="G13" i="1"/>
  <c r="F13" i="1"/>
  <c r="E13" i="1"/>
  <c r="H17" i="1"/>
  <c r="G17" i="1"/>
  <c r="F17" i="1"/>
  <c r="E17" i="1"/>
  <c r="F18" i="1" l="1"/>
  <c r="G18" i="1"/>
  <c r="H18" i="1"/>
  <c r="E18" i="1"/>
</calcChain>
</file>

<file path=xl/sharedStrings.xml><?xml version="1.0" encoding="utf-8"?>
<sst xmlns="http://schemas.openxmlformats.org/spreadsheetml/2006/main" count="61" uniqueCount="54">
  <si>
    <t>Stand space in m²</t>
  </si>
  <si>
    <t>Stand type</t>
  </si>
  <si>
    <t>Please enter your required stand space</t>
  </si>
  <si>
    <t>In-line Stand</t>
  </si>
  <si>
    <t>www.brau-beviale.de</t>
  </si>
  <si>
    <t>Aussteller aus Deutschland 19% ; Andere 0%</t>
  </si>
  <si>
    <t xml:space="preserve">Apply directly online now: </t>
  </si>
  <si>
    <t>Rental fee for stand space</t>
  </si>
  <si>
    <t>AUMA fee</t>
  </si>
  <si>
    <t>per m²</t>
  </si>
  <si>
    <t>www.auma.de</t>
  </si>
  <si>
    <t>Waste disposal</t>
  </si>
  <si>
    <t>Marketing Services*</t>
  </si>
  <si>
    <t>piece</t>
  </si>
  <si>
    <r>
      <t xml:space="preserve">Total investment </t>
    </r>
    <r>
      <rPr>
        <sz val="8"/>
        <rFont val="Arial"/>
        <family val="2"/>
      </rPr>
      <t>without stand construction (net)</t>
    </r>
  </si>
  <si>
    <t>Frühbuchervorteil</t>
  </si>
  <si>
    <t>-auswählen-</t>
  </si>
  <si>
    <t>-choose-</t>
  </si>
  <si>
    <t>Ja</t>
  </si>
  <si>
    <t>Yes</t>
  </si>
  <si>
    <t>Nein</t>
  </si>
  <si>
    <t>No</t>
  </si>
  <si>
    <t>Frühbuchervorteil bis 05.03.2013</t>
  </si>
  <si>
    <t>Early booking discount till 05.03.2013</t>
  </si>
  <si>
    <t>Early booking discount</t>
  </si>
  <si>
    <t>bis 05.03.2013</t>
  </si>
  <si>
    <t>till 05.03.2013</t>
  </si>
  <si>
    <t>Reihenstand</t>
  </si>
  <si>
    <t>Eckstand</t>
  </si>
  <si>
    <t>Corner Stand</t>
  </si>
  <si>
    <t>Kopfstand</t>
  </si>
  <si>
    <t>Peninsula Stand</t>
  </si>
  <si>
    <t>Blockstand</t>
  </si>
  <si>
    <t>Island Stand</t>
  </si>
  <si>
    <t>AUMA-Beitrag</t>
  </si>
  <si>
    <t>Marketing-Services</t>
  </si>
  <si>
    <t>Entsorgungspauschale</t>
  </si>
  <si>
    <t>Matchmaking-Funktion für Direkt- und Mitaussteller</t>
  </si>
  <si>
    <t>Miet-Komplettstand FeuerTRUTZ 1/2</t>
  </si>
  <si>
    <t>Miet-Komplettstand MARS/MERKUR</t>
  </si>
  <si>
    <t>Miet-Komplettstand ERDE/MOND</t>
  </si>
  <si>
    <t>Internet</t>
  </si>
  <si>
    <t>www.feuertrutz-messe.de/application</t>
  </si>
  <si>
    <t>www.feuertrutz-messe.de/en</t>
  </si>
  <si>
    <t>www.auma.de/en/</t>
  </si>
  <si>
    <t>www.standconfigurator.com</t>
  </si>
  <si>
    <r>
      <rPr>
        <b/>
        <sz val="8"/>
        <rFont val="Arial"/>
        <family val="2"/>
      </rPr>
      <t>The price calculation is non-binding and all informations are subject to change.</t>
    </r>
    <r>
      <rPr>
        <sz val="8"/>
        <rFont val="Arial"/>
        <family val="2"/>
      </rPr>
      <t xml:space="preserve">
</t>
    </r>
  </si>
  <si>
    <t>https://www.altenpflege-messe.de/en/exhibit/book-your-stand</t>
  </si>
  <si>
    <r>
      <t xml:space="preserve">In-line stand
</t>
    </r>
    <r>
      <rPr>
        <i/>
        <sz val="9"/>
        <rFont val="Arial"/>
        <family val="2"/>
      </rPr>
      <t>(212 €/m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;</t>
    </r>
    <r>
      <rPr>
        <i/>
        <vertAlign val="superscript"/>
        <sz val="9"/>
        <rFont val="Arial"/>
        <family val="2"/>
      </rPr>
      <t xml:space="preserve"> 
</t>
    </r>
    <r>
      <rPr>
        <i/>
        <sz val="9"/>
        <rFont val="Arial"/>
        <family val="2"/>
      </rPr>
      <t xml:space="preserve">1 side open;
</t>
    </r>
    <r>
      <rPr>
        <b/>
        <i/>
        <sz val="9"/>
        <rFont val="Arial"/>
        <family val="2"/>
      </rPr>
      <t>min. 9 m²</t>
    </r>
    <r>
      <rPr>
        <i/>
        <sz val="9"/>
        <rFont val="Arial"/>
        <family val="2"/>
      </rPr>
      <t>)</t>
    </r>
  </si>
  <si>
    <r>
      <t xml:space="preserve">Corner stand
</t>
    </r>
    <r>
      <rPr>
        <i/>
        <sz val="9"/>
        <rFont val="Arial"/>
        <family val="2"/>
      </rPr>
      <t>(238 €/m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; 
2 sides open;
</t>
    </r>
    <r>
      <rPr>
        <b/>
        <i/>
        <sz val="9"/>
        <rFont val="Arial"/>
        <family val="2"/>
      </rPr>
      <t>min. 12 m²</t>
    </r>
    <r>
      <rPr>
        <i/>
        <sz val="9"/>
        <rFont val="Arial"/>
        <family val="2"/>
      </rPr>
      <t>)</t>
    </r>
  </si>
  <si>
    <r>
      <t xml:space="preserve">Peninsula stand
</t>
    </r>
    <r>
      <rPr>
        <i/>
        <sz val="9"/>
        <rFont val="Arial"/>
        <family val="2"/>
      </rPr>
      <t xml:space="preserve">(246 €/m2; 
3 sides open;
</t>
    </r>
    <r>
      <rPr>
        <b/>
        <i/>
        <sz val="9"/>
        <rFont val="Arial"/>
        <family val="2"/>
      </rPr>
      <t>min. 30 m²</t>
    </r>
    <r>
      <rPr>
        <i/>
        <sz val="9"/>
        <rFont val="Arial"/>
        <family val="2"/>
      </rPr>
      <t>)</t>
    </r>
  </si>
  <si>
    <r>
      <t xml:space="preserve">Island stand
</t>
    </r>
    <r>
      <rPr>
        <i/>
        <sz val="9"/>
        <rFont val="Arial"/>
        <family val="2"/>
      </rPr>
      <t>(257 €/m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; 
4 sides open;
</t>
    </r>
    <r>
      <rPr>
        <b/>
        <i/>
        <sz val="9"/>
        <rFont val="Arial"/>
        <family val="2"/>
      </rPr>
      <t>min. 50 m²</t>
    </r>
    <r>
      <rPr>
        <i/>
        <sz val="9"/>
        <rFont val="Arial"/>
        <family val="2"/>
      </rPr>
      <t>)</t>
    </r>
  </si>
  <si>
    <r>
      <t xml:space="preserve">Price calculation (without VAT)
</t>
    </r>
    <r>
      <rPr>
        <i/>
        <sz val="8"/>
        <rFont val="Arial"/>
        <family val="2"/>
      </rPr>
      <t>The minimum stand area varies depending on the stand shape. The stand shape is allocated during the planning process. There is no entitlement to a specific stand shape.</t>
    </r>
  </si>
  <si>
    <t>The fields “Stand type” have drop-down menus.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</si>
</sst>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23"/>
      <name val="Arial"/>
      <family val="2"/>
    </font>
    <font>
      <sz val="10"/>
      <color rgb="FF666666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b/>
      <u/>
      <sz val="10"/>
      <color indexed="12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8" fillId="2" borderId="2" xfId="1" applyFont="1" applyFill="1" applyBorder="1" applyAlignment="1" applyProtection="1">
      <alignment horizontal="right" vertical="center"/>
      <protection hidden="1"/>
    </xf>
    <xf numFmtId="0" fontId="6" fillId="0" borderId="0" xfId="0" applyFont="1"/>
    <xf numFmtId="44" fontId="0" fillId="0" borderId="0" xfId="2" applyFont="1"/>
    <xf numFmtId="0" fontId="0" fillId="0" borderId="0" xfId="0" applyAlignment="1">
      <alignment horizontal="right" vertical="top"/>
    </xf>
    <xf numFmtId="44" fontId="0" fillId="0" borderId="0" xfId="2" applyFont="1" applyAlignment="1">
      <alignment horizontal="right" vertical="top"/>
    </xf>
    <xf numFmtId="0" fontId="2" fillId="2" borderId="0" xfId="0" applyFont="1" applyFill="1" applyProtection="1">
      <protection hidden="1"/>
    </xf>
    <xf numFmtId="44" fontId="12" fillId="2" borderId="0" xfId="2" applyFont="1" applyFill="1" applyBorder="1" applyAlignment="1" applyProtection="1">
      <protection hidden="1"/>
    </xf>
    <xf numFmtId="44" fontId="12" fillId="5" borderId="0" xfId="2" applyFont="1" applyFill="1" applyBorder="1" applyAlignment="1" applyProtection="1">
      <protection hidden="1"/>
    </xf>
    <xf numFmtId="44" fontId="13" fillId="2" borderId="0" xfId="2" applyFont="1" applyFill="1" applyBorder="1" applyAlignment="1" applyProtection="1">
      <protection hidden="1"/>
    </xf>
    <xf numFmtId="44" fontId="14" fillId="2" borderId="0" xfId="2" applyFont="1" applyFill="1" applyBorder="1" applyAlignment="1" applyProtection="1">
      <alignment horizontal="right"/>
      <protection hidden="1"/>
    </xf>
    <xf numFmtId="0" fontId="7" fillId="0" borderId="0" xfId="1" applyAlignment="1" applyProtection="1">
      <alignment horizontal="left" vertical="top"/>
    </xf>
    <xf numFmtId="0" fontId="1" fillId="0" borderId="0" xfId="0" applyFont="1"/>
    <xf numFmtId="0" fontId="0" fillId="4" borderId="0" xfId="0" applyFill="1"/>
    <xf numFmtId="0" fontId="0" fillId="4" borderId="0" xfId="0" applyFill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4" fontId="0" fillId="6" borderId="0" xfId="2" applyFont="1" applyFill="1"/>
    <xf numFmtId="0" fontId="4" fillId="6" borderId="0" xfId="0" applyFont="1" applyFill="1" applyAlignment="1" applyProtection="1">
      <alignment horizontal="left" vertical="center"/>
      <protection hidden="1"/>
    </xf>
    <xf numFmtId="44" fontId="0" fillId="6" borderId="0" xfId="2" applyFont="1" applyFill="1" applyAlignment="1">
      <alignment horizontal="right" vertical="top"/>
    </xf>
    <xf numFmtId="0" fontId="12" fillId="6" borderId="0" xfId="0" applyFont="1" applyFill="1" applyAlignment="1">
      <alignment horizontal="center" vertical="center" wrapText="1"/>
    </xf>
    <xf numFmtId="0" fontId="7" fillId="6" borderId="0" xfId="1" applyFill="1" applyAlignment="1" applyProtection="1">
      <alignment horizontal="right" vertical="center"/>
    </xf>
    <xf numFmtId="0" fontId="0" fillId="6" borderId="0" xfId="0" quotePrefix="1" applyFill="1" applyAlignment="1">
      <alignment horizontal="right" vertical="center"/>
    </xf>
    <xf numFmtId="0" fontId="7" fillId="6" borderId="0" xfId="1" applyFill="1" applyAlignment="1" applyProtection="1">
      <alignment horizontal="right" vertical="top"/>
    </xf>
    <xf numFmtId="44" fontId="0" fillId="0" borderId="0" xfId="2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0" fontId="4" fillId="6" borderId="0" xfId="0" applyFont="1" applyFill="1" applyAlignment="1" applyProtection="1">
      <alignment horizontal="center" vertical="center"/>
      <protection hidden="1"/>
    </xf>
    <xf numFmtId="0" fontId="13" fillId="6" borderId="0" xfId="0" applyFont="1" applyFill="1" applyAlignment="1">
      <alignment horizontal="center" vertical="center" wrapText="1"/>
    </xf>
    <xf numFmtId="44" fontId="0" fillId="0" borderId="0" xfId="2" applyFont="1" applyFill="1" applyBorder="1" applyAlignment="1">
      <alignment horizontal="right" vertical="top"/>
    </xf>
    <xf numFmtId="44" fontId="0" fillId="0" borderId="0" xfId="2" applyFont="1" applyFill="1" applyBorder="1"/>
    <xf numFmtId="0" fontId="10" fillId="0" borderId="0" xfId="1" applyFont="1" applyBorder="1" applyAlignment="1" applyProtection="1">
      <alignment horizontal="right"/>
    </xf>
    <xf numFmtId="0" fontId="0" fillId="2" borderId="0" xfId="0" applyFill="1"/>
    <xf numFmtId="0" fontId="6" fillId="2" borderId="0" xfId="0" applyFont="1" applyFill="1"/>
    <xf numFmtId="0" fontId="11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0" xfId="0" applyFont="1"/>
    <xf numFmtId="44" fontId="2" fillId="2" borderId="0" xfId="2" applyFont="1" applyFill="1" applyProtection="1"/>
    <xf numFmtId="0" fontId="11" fillId="2" borderId="0" xfId="0" applyFont="1" applyFill="1"/>
    <xf numFmtId="0" fontId="1" fillId="2" borderId="0" xfId="0" applyFont="1" applyFill="1" applyProtection="1">
      <protection hidden="1"/>
    </xf>
    <xf numFmtId="0" fontId="8" fillId="2" borderId="0" xfId="1" applyFont="1" applyFill="1" applyBorder="1" applyAlignment="1" applyProtection="1">
      <alignment horizontal="right" vertical="center"/>
      <protection hidden="1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2" borderId="9" xfId="0" applyFont="1" applyFill="1" applyBorder="1" applyProtection="1">
      <protection hidden="1"/>
    </xf>
    <xf numFmtId="44" fontId="12" fillId="2" borderId="8" xfId="2" applyFont="1" applyFill="1" applyBorder="1" applyAlignment="1" applyProtection="1">
      <protection hidden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2" fillId="7" borderId="5" xfId="0" applyFont="1" applyFill="1" applyBorder="1" applyAlignment="1" applyProtection="1">
      <alignment horizontal="center" vertical="center" textRotation="45" wrapText="1"/>
      <protection hidden="1"/>
    </xf>
    <xf numFmtId="44" fontId="13" fillId="7" borderId="11" xfId="2" applyFont="1" applyFill="1" applyBorder="1" applyAlignment="1" applyProtection="1">
      <protection hidden="1"/>
    </xf>
    <xf numFmtId="44" fontId="13" fillId="7" borderId="1" xfId="2" applyFont="1" applyFill="1" applyBorder="1" applyAlignment="1" applyProtection="1">
      <protection hidden="1"/>
    </xf>
    <xf numFmtId="44" fontId="12" fillId="7" borderId="5" xfId="2" applyFont="1" applyFill="1" applyBorder="1" applyAlignment="1" applyProtection="1">
      <protection hidden="1"/>
    </xf>
    <xf numFmtId="44" fontId="1" fillId="0" borderId="0" xfId="2" applyFont="1" applyAlignment="1">
      <alignment horizontal="right" vertical="top"/>
    </xf>
    <xf numFmtId="44" fontId="13" fillId="3" borderId="11" xfId="2" applyFont="1" applyFill="1" applyBorder="1" applyAlignment="1" applyProtection="1">
      <protection hidden="1"/>
    </xf>
    <xf numFmtId="44" fontId="13" fillId="3" borderId="1" xfId="2" applyFont="1" applyFill="1" applyBorder="1" applyAlignment="1" applyProtection="1">
      <protection hidden="1"/>
    </xf>
    <xf numFmtId="44" fontId="12" fillId="3" borderId="5" xfId="2" applyFont="1" applyFill="1" applyBorder="1" applyAlignment="1" applyProtection="1">
      <protection hidden="1"/>
    </xf>
    <xf numFmtId="0" fontId="2" fillId="5" borderId="7" xfId="0" applyFont="1" applyFill="1" applyBorder="1" applyAlignment="1" applyProtection="1">
      <alignment horizontal="center" vertical="center" textRotation="45" wrapText="1"/>
      <protection hidden="1"/>
    </xf>
    <xf numFmtId="44" fontId="13" fillId="5" borderId="11" xfId="2" applyFont="1" applyFill="1" applyBorder="1" applyAlignment="1" applyProtection="1">
      <protection hidden="1"/>
    </xf>
    <xf numFmtId="44" fontId="13" fillId="5" borderId="1" xfId="2" applyFont="1" applyFill="1" applyBorder="1" applyAlignment="1" applyProtection="1">
      <protection hidden="1"/>
    </xf>
    <xf numFmtId="44" fontId="12" fillId="5" borderId="5" xfId="2" applyFont="1" applyFill="1" applyBorder="1" applyAlignment="1" applyProtection="1">
      <protection hidden="1"/>
    </xf>
    <xf numFmtId="0" fontId="2" fillId="3" borderId="8" xfId="0" applyFont="1" applyFill="1" applyBorder="1" applyAlignment="1" applyProtection="1">
      <alignment horizontal="center" vertical="center" textRotation="45" wrapText="1"/>
      <protection hidden="1"/>
    </xf>
    <xf numFmtId="0" fontId="2" fillId="8" borderId="5" xfId="0" applyFont="1" applyFill="1" applyBorder="1" applyAlignment="1" applyProtection="1">
      <alignment horizontal="center" vertical="center" textRotation="45" wrapText="1"/>
      <protection hidden="1"/>
    </xf>
    <xf numFmtId="44" fontId="13" fillId="8" borderId="6" xfId="2" applyFont="1" applyFill="1" applyBorder="1" applyAlignment="1" applyProtection="1">
      <protection hidden="1"/>
    </xf>
    <xf numFmtId="44" fontId="13" fillId="8" borderId="1" xfId="2" applyFont="1" applyFill="1" applyBorder="1" applyAlignment="1" applyProtection="1">
      <protection hidden="1"/>
    </xf>
    <xf numFmtId="44" fontId="12" fillId="8" borderId="5" xfId="2" applyFont="1" applyFill="1" applyBorder="1" applyAlignment="1" applyProtection="1">
      <protection hidden="1"/>
    </xf>
    <xf numFmtId="0" fontId="12" fillId="5" borderId="0" xfId="0" applyFont="1" applyFill="1" applyAlignment="1">
      <alignment vertical="center"/>
    </xf>
    <xf numFmtId="0" fontId="10" fillId="0" borderId="0" xfId="1" applyFont="1" applyBorder="1" applyAlignment="1" applyProtection="1"/>
    <xf numFmtId="0" fontId="10" fillId="0" borderId="3" xfId="1" applyFont="1" applyBorder="1" applyAlignment="1" applyProtection="1"/>
    <xf numFmtId="44" fontId="13" fillId="5" borderId="1" xfId="2" applyFont="1" applyFill="1" applyBorder="1" applyAlignment="1" applyProtection="1">
      <alignment horizontal="right"/>
      <protection hidden="1"/>
    </xf>
    <xf numFmtId="44" fontId="13" fillId="7" borderId="1" xfId="2" applyFont="1" applyFill="1" applyBorder="1" applyAlignment="1" applyProtection="1">
      <alignment horizontal="right"/>
      <protection hidden="1"/>
    </xf>
    <xf numFmtId="44" fontId="13" fillId="3" borderId="1" xfId="2" applyFont="1" applyFill="1" applyBorder="1" applyAlignment="1" applyProtection="1">
      <alignment horizontal="center"/>
      <protection hidden="1"/>
    </xf>
    <xf numFmtId="44" fontId="13" fillId="8" borderId="1" xfId="2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left" vertical="center" wrapText="1"/>
    </xf>
    <xf numFmtId="10" fontId="1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>
      <alignment horizontal="center" vertical="center"/>
    </xf>
    <xf numFmtId="0" fontId="1" fillId="2" borderId="0" xfId="0" quotePrefix="1" applyFont="1" applyFill="1" applyAlignment="1">
      <alignment horizontal="left" vertical="center" indent="2"/>
    </xf>
    <xf numFmtId="10" fontId="4" fillId="2" borderId="0" xfId="0" applyNumberFormat="1" applyFont="1" applyFill="1" applyAlignment="1">
      <alignment horizontal="right" vertical="center"/>
    </xf>
    <xf numFmtId="0" fontId="8" fillId="0" borderId="2" xfId="1" applyFont="1" applyBorder="1" applyAlignment="1" applyProtection="1"/>
    <xf numFmtId="9" fontId="1" fillId="2" borderId="0" xfId="0" applyNumberFormat="1" applyFont="1" applyFill="1"/>
    <xf numFmtId="0" fontId="1" fillId="6" borderId="0" xfId="0" quotePrefix="1" applyFont="1" applyFill="1" applyAlignment="1">
      <alignment horizontal="right" vertical="top"/>
    </xf>
    <xf numFmtId="0" fontId="1" fillId="0" borderId="0" xfId="0" applyFont="1" applyAlignment="1">
      <alignment horizontal="left" wrapText="1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9" borderId="0" xfId="0" applyFont="1" applyFill="1" applyAlignment="1">
      <alignment horizontal="left" vertical="top" wrapText="1"/>
    </xf>
    <xf numFmtId="0" fontId="4" fillId="9" borderId="0" xfId="0" applyFont="1" applyFill="1" applyAlignment="1">
      <alignment horizontal="left" vertical="top"/>
    </xf>
    <xf numFmtId="0" fontId="2" fillId="0" borderId="2" xfId="1" applyFont="1" applyBorder="1" applyAlignment="1" applyProtection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7" fillId="2" borderId="0" xfId="1" applyFont="1" applyFill="1" applyBorder="1" applyAlignment="1" applyProtection="1"/>
    <xf numFmtId="0" fontId="1" fillId="2" borderId="4" xfId="0" applyFont="1" applyFill="1" applyBorder="1"/>
    <xf numFmtId="0" fontId="1" fillId="2" borderId="0" xfId="0" applyFont="1" applyFill="1" applyAlignment="1" applyProtection="1">
      <alignment vertical="center"/>
      <protection hidden="1"/>
    </xf>
    <xf numFmtId="0" fontId="7" fillId="0" borderId="2" xfId="1" applyFont="1" applyBorder="1" applyAlignment="1" applyProtection="1"/>
    <xf numFmtId="0" fontId="18" fillId="0" borderId="2" xfId="1" applyFont="1" applyBorder="1" applyAlignment="1" applyProtection="1"/>
    <xf numFmtId="0" fontId="2" fillId="0" borderId="0" xfId="2" applyNumberFormat="1" applyFont="1" applyFill="1" applyBorder="1" applyAlignment="1" applyProtection="1">
      <alignment vertical="center" wrapText="1"/>
      <protection hidden="1"/>
    </xf>
    <xf numFmtId="164" fontId="13" fillId="2" borderId="0" xfId="2" applyNumberFormat="1" applyFont="1" applyFill="1" applyBorder="1" applyAlignment="1" applyProtection="1">
      <alignment horizontal="right"/>
      <protection hidden="1"/>
    </xf>
    <xf numFmtId="44" fontId="13" fillId="2" borderId="0" xfId="2" applyFont="1" applyFill="1" applyBorder="1" applyAlignment="1" applyProtection="1">
      <alignment horizontal="right"/>
      <protection hidden="1"/>
    </xf>
    <xf numFmtId="44" fontId="12" fillId="2" borderId="9" xfId="2" applyFont="1" applyFill="1" applyBorder="1" applyAlignment="1" applyProtection="1">
      <alignment horizontal="right"/>
      <protection hidden="1"/>
    </xf>
    <xf numFmtId="0" fontId="1" fillId="2" borderId="2" xfId="1" applyFont="1" applyFill="1" applyBorder="1" applyAlignment="1" applyProtection="1">
      <alignment horizontal="right"/>
    </xf>
    <xf numFmtId="0" fontId="21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horizontal="right"/>
    </xf>
    <xf numFmtId="0" fontId="1" fillId="2" borderId="0" xfId="0" applyFont="1" applyFill="1" applyAlignment="1">
      <alignment horizontal="center" vertical="center"/>
    </xf>
    <xf numFmtId="0" fontId="1" fillId="9" borderId="7" xfId="0" applyFont="1" applyFill="1" applyBorder="1" applyAlignment="1" applyProtection="1">
      <alignment horizontal="center" vertical="center"/>
      <protection locked="0" hidden="1"/>
    </xf>
    <xf numFmtId="0" fontId="1" fillId="9" borderId="5" xfId="0" applyFont="1" applyFill="1" applyBorder="1" applyAlignment="1" applyProtection="1">
      <alignment horizontal="center" vertical="center" wrapText="1"/>
      <protection locked="0" hidden="1"/>
    </xf>
  </cellXfs>
  <cellStyles count="4">
    <cellStyle name="Link" xfId="1" builtinId="8"/>
    <cellStyle name="Standard" xfId="0" builtinId="0"/>
    <cellStyle name="Standard 2" xfId="3" xr:uid="{00000000-0005-0000-0000-000002000000}"/>
    <cellStyle name="Währung" xfId="2" builtinId="4"/>
  </cellStyles>
  <dxfs count="5"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EE9A46"/>
      <color rgb="FFFBE2D7"/>
      <color rgb="FFEC6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altenpflege-messe.de/en/exhibit/book-your-stand" TargetMode="External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2276475</xdr:colOff>
      <xdr:row>16</xdr:row>
      <xdr:rowOff>142875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38400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0</xdr:col>
      <xdr:colOff>152401</xdr:colOff>
      <xdr:row>19</xdr:row>
      <xdr:rowOff>0</xdr:rowOff>
    </xdr:from>
    <xdr:to>
      <xdr:col>5</xdr:col>
      <xdr:colOff>828675</xdr:colOff>
      <xdr:row>20</xdr:row>
      <xdr:rowOff>66675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1" y="3543300"/>
          <a:ext cx="6524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*Marketing-Services</a:t>
          </a:r>
          <a:r>
            <a:rPr lang="de-DE" sz="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exhibitors (mandatory):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see Special Conditions for Participation in the trade fair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ALTENPFLEGE 2026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1038225</xdr:colOff>
      <xdr:row>7</xdr:row>
      <xdr:rowOff>9525</xdr:rowOff>
    </xdr:from>
    <xdr:to>
      <xdr:col>8</xdr:col>
      <xdr:colOff>914400</xdr:colOff>
      <xdr:row>7</xdr:row>
      <xdr:rowOff>161925</xdr:rowOff>
    </xdr:to>
    <xdr:sp macro="" textlink="">
      <xdr:nvSpPr>
        <xdr:cNvPr id="4" name="Rechtec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63000" y="2095500"/>
          <a:ext cx="2076450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0</xdr:col>
      <xdr:colOff>152401</xdr:colOff>
      <xdr:row>1</xdr:row>
      <xdr:rowOff>47626</xdr:rowOff>
    </xdr:from>
    <xdr:to>
      <xdr:col>2</xdr:col>
      <xdr:colOff>920</xdr:colOff>
      <xdr:row>6</xdr:row>
      <xdr:rowOff>180975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748CF4E-EAA1-4609-89BC-A057E22C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209551"/>
          <a:ext cx="2829844" cy="1142999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676275</xdr:colOff>
      <xdr:row>4</xdr:row>
      <xdr:rowOff>0</xdr:rowOff>
    </xdr:from>
    <xdr:to>
      <xdr:col>4</xdr:col>
      <xdr:colOff>962024</xdr:colOff>
      <xdr:row>5</xdr:row>
      <xdr:rowOff>0</xdr:rowOff>
    </xdr:to>
    <xdr:pic>
      <xdr:nvPicPr>
        <xdr:cNvPr id="7" name="Grafik 6" descr="Pfeil nach rechts mit einfarbiger Füllung">
          <a:extLst>
            <a:ext uri="{FF2B5EF4-FFF2-40B4-BE49-F238E27FC236}">
              <a16:creationId xmlns:a16="http://schemas.microsoft.com/office/drawing/2014/main" id="{B3D0DCCC-D81C-4703-AC28-5FDD1D432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86400" y="895350"/>
          <a:ext cx="285749" cy="28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2276475</xdr:colOff>
      <xdr:row>17</xdr:row>
      <xdr:rowOff>142875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38400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2" Type="http://schemas.openxmlformats.org/officeDocument/2006/relationships/hyperlink" Target="http://www.brau-beviale.de/" TargetMode="External"/><Relationship Id="rId1" Type="http://schemas.openxmlformats.org/officeDocument/2006/relationships/hyperlink" Target="http://www.auma.d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auma.de/en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feuertrutz-messe.de/en" TargetMode="External"/><Relationship Id="rId1" Type="http://schemas.openxmlformats.org/officeDocument/2006/relationships/hyperlink" Target="http://www.feuertrutz-messe.de/application" TargetMode="External"/><Relationship Id="rId6" Type="http://schemas.openxmlformats.org/officeDocument/2006/relationships/hyperlink" Target="http://www.standconfigurator.com/" TargetMode="External"/><Relationship Id="rId5" Type="http://schemas.openxmlformats.org/officeDocument/2006/relationships/hyperlink" Target="http://www.auma.de/en/" TargetMode="External"/><Relationship Id="rId4" Type="http://schemas.openxmlformats.org/officeDocument/2006/relationships/hyperlink" Target="http://www.standconfigura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EW245"/>
  <sheetViews>
    <sheetView showGridLines="0" tabSelected="1" zoomScaleNormal="100" workbookViewId="0">
      <selection activeCell="F5" sqref="F5"/>
    </sheetView>
  </sheetViews>
  <sheetFormatPr baseColWidth="10" defaultColWidth="11.42578125" defaultRowHeight="12.75" x14ac:dyDescent="0.2"/>
  <cols>
    <col min="1" max="1" width="2.42578125" style="33" customWidth="1"/>
    <col min="2" max="2" width="42.28515625" customWidth="1"/>
    <col min="3" max="3" width="19.28515625" customWidth="1"/>
    <col min="4" max="4" width="8.140625" customWidth="1"/>
    <col min="5" max="5" width="16.28515625" customWidth="1"/>
    <col min="6" max="6" width="16" customWidth="1"/>
    <col min="7" max="8" width="15.5703125" customWidth="1"/>
    <col min="9" max="9" width="17.28515625" customWidth="1"/>
    <col min="10" max="10" width="19.7109375" customWidth="1"/>
    <col min="11" max="11" width="4" hidden="1" customWidth="1"/>
    <col min="12" max="12" width="2.7109375" style="33" hidden="1" customWidth="1"/>
    <col min="13" max="13" width="7.140625" style="34" customWidth="1"/>
    <col min="14" max="16" width="11.42578125" style="34"/>
    <col min="17" max="19" width="0" style="34" hidden="1" customWidth="1"/>
    <col min="20" max="34" width="11.42578125" style="34"/>
    <col min="35" max="78" width="11.42578125" style="3"/>
    <col min="79" max="152" width="11.42578125" style="35"/>
  </cols>
  <sheetData>
    <row r="2" spans="1:153" ht="18.75" customHeight="1" x14ac:dyDescent="0.2">
      <c r="B2" s="13"/>
      <c r="C2" s="77"/>
      <c r="D2" s="13"/>
      <c r="E2" s="13"/>
      <c r="F2" s="90" t="s">
        <v>46</v>
      </c>
      <c r="G2" s="91"/>
      <c r="H2" s="91"/>
      <c r="I2" s="91"/>
      <c r="J2" s="91"/>
      <c r="K2" s="91"/>
      <c r="L2" s="13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EW2" s="35"/>
    </row>
    <row r="3" spans="1:153" s="37" customFormat="1" ht="19.5" customHeight="1" x14ac:dyDescent="0.2">
      <c r="A3" s="36"/>
      <c r="B3" s="79"/>
      <c r="C3" s="38"/>
      <c r="D3" s="13"/>
      <c r="E3" s="79"/>
      <c r="F3" s="88" t="s">
        <v>0</v>
      </c>
      <c r="G3" s="88" t="s">
        <v>1</v>
      </c>
      <c r="H3" s="69"/>
      <c r="I3" s="79"/>
      <c r="J3" s="40"/>
      <c r="K3" s="79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</row>
    <row r="4" spans="1:153" s="37" customFormat="1" ht="19.5" customHeight="1" x14ac:dyDescent="0.2">
      <c r="A4" s="36"/>
      <c r="B4" s="79"/>
      <c r="C4" s="38"/>
      <c r="D4" s="13"/>
      <c r="E4" s="79"/>
      <c r="F4" s="89"/>
      <c r="G4" s="89"/>
      <c r="H4" s="69"/>
      <c r="I4" s="79"/>
      <c r="J4" s="40"/>
      <c r="K4" s="79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3" ht="21.75" customHeight="1" x14ac:dyDescent="0.2">
      <c r="B5" s="38"/>
      <c r="C5" s="93" t="s">
        <v>2</v>
      </c>
      <c r="D5" s="93"/>
      <c r="E5" s="94"/>
      <c r="F5" s="109">
        <v>9</v>
      </c>
      <c r="G5" s="110" t="s">
        <v>3</v>
      </c>
      <c r="H5" s="80"/>
      <c r="I5" s="81"/>
      <c r="J5" s="82"/>
      <c r="K5" s="105" t="s">
        <v>4</v>
      </c>
      <c r="L5" s="51"/>
      <c r="M5" s="4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pans="1:153" ht="12.75" hidden="1" customHeight="1" x14ac:dyDescent="0.2">
      <c r="B6" s="38"/>
      <c r="C6" s="38"/>
      <c r="D6" s="51"/>
      <c r="E6" s="106"/>
      <c r="F6" s="78"/>
      <c r="G6" s="51"/>
      <c r="H6" s="51"/>
      <c r="I6" s="83" t="s">
        <v>5</v>
      </c>
      <c r="J6" s="13"/>
      <c r="K6" s="107"/>
      <c r="L6" s="97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pans="1:153" ht="16.5" customHeight="1" x14ac:dyDescent="0.2">
      <c r="B7" s="38"/>
      <c r="C7" s="95" t="s">
        <v>53</v>
      </c>
      <c r="D7" s="95"/>
      <c r="E7" s="95"/>
      <c r="F7" s="108"/>
      <c r="G7" s="108"/>
      <c r="H7" s="108"/>
      <c r="I7" s="83"/>
      <c r="J7" s="13"/>
      <c r="K7" s="107"/>
      <c r="L7" s="97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pans="1:153" ht="13.5" customHeight="1" x14ac:dyDescent="0.2">
      <c r="B8" s="13"/>
      <c r="C8" s="38"/>
      <c r="D8" s="51"/>
      <c r="E8" s="96"/>
      <c r="F8" s="92" t="s">
        <v>6</v>
      </c>
      <c r="G8" s="92"/>
      <c r="H8" s="99" t="s">
        <v>47</v>
      </c>
      <c r="I8" s="99"/>
      <c r="J8" s="100"/>
      <c r="K8" s="84"/>
      <c r="L8" s="97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153" ht="67.5" customHeight="1" x14ac:dyDescent="0.2">
      <c r="B9" s="76" t="s">
        <v>52</v>
      </c>
      <c r="C9" s="101"/>
      <c r="D9" s="98"/>
      <c r="E9" s="60" t="s">
        <v>48</v>
      </c>
      <c r="F9" s="52" t="s">
        <v>49</v>
      </c>
      <c r="G9" s="64" t="s">
        <v>50</v>
      </c>
      <c r="H9" s="65" t="s">
        <v>51</v>
      </c>
      <c r="I9" s="1"/>
      <c r="J9" s="1"/>
      <c r="K9" s="98"/>
      <c r="L9" s="97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153" x14ac:dyDescent="0.2">
      <c r="B10" s="7" t="s">
        <v>7</v>
      </c>
      <c r="C10" s="102"/>
      <c r="D10" s="103"/>
      <c r="E10" s="61">
        <f>F5*212</f>
        <v>1908</v>
      </c>
      <c r="F10" s="53">
        <f>F5*238</f>
        <v>2142</v>
      </c>
      <c r="G10" s="57">
        <f>F5*246</f>
        <v>2214</v>
      </c>
      <c r="H10" s="66">
        <f>F5*257</f>
        <v>2313</v>
      </c>
      <c r="I10" s="1"/>
      <c r="J10" s="1"/>
      <c r="K10" s="98"/>
      <c r="L10" s="97"/>
      <c r="M10" s="51"/>
      <c r="N10" s="51"/>
      <c r="O10" s="51"/>
      <c r="P10" s="51"/>
      <c r="Q10" s="42">
        <v>0</v>
      </c>
      <c r="R10" s="85">
        <v>0.19</v>
      </c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153" ht="3.75" customHeight="1" x14ac:dyDescent="0.2">
      <c r="B11" s="44"/>
      <c r="C11" s="103"/>
      <c r="D11" s="103"/>
      <c r="E11" s="62"/>
      <c r="F11" s="54"/>
      <c r="G11" s="58"/>
      <c r="H11" s="67"/>
      <c r="I11" s="32"/>
      <c r="J11" s="32"/>
      <c r="K11" s="45"/>
      <c r="L11" s="97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153" ht="3.75" customHeight="1" x14ac:dyDescent="0.2">
      <c r="B12" s="44"/>
      <c r="C12" s="103"/>
      <c r="D12" s="103"/>
      <c r="E12" s="62"/>
      <c r="F12" s="54"/>
      <c r="G12" s="58"/>
      <c r="H12" s="67"/>
      <c r="I12" s="32"/>
      <c r="J12" s="32"/>
      <c r="K12" s="45"/>
      <c r="L12" s="97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153" x14ac:dyDescent="0.2">
      <c r="B13" s="44" t="s">
        <v>8</v>
      </c>
      <c r="C13" s="103">
        <f>DropDown!C15</f>
        <v>0.6</v>
      </c>
      <c r="D13" s="103" t="s">
        <v>9</v>
      </c>
      <c r="E13" s="62">
        <f>C13*F5</f>
        <v>5.4</v>
      </c>
      <c r="F13" s="54">
        <f>C13*F5</f>
        <v>5.4</v>
      </c>
      <c r="G13" s="58">
        <f>C13*F5</f>
        <v>5.4</v>
      </c>
      <c r="H13" s="67">
        <f>C13*F5</f>
        <v>5.4</v>
      </c>
      <c r="I13" s="71" t="str">
        <f>DropDown!C27</f>
        <v>www.auma.de/en/</v>
      </c>
      <c r="J13" s="70"/>
      <c r="K13" s="2" t="s">
        <v>10</v>
      </c>
      <c r="L13" s="97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153" ht="3.75" customHeight="1" x14ac:dyDescent="0.2">
      <c r="B14" s="44"/>
      <c r="C14" s="103"/>
      <c r="D14" s="103"/>
      <c r="E14" s="62"/>
      <c r="F14" s="54"/>
      <c r="G14" s="58"/>
      <c r="H14" s="67"/>
      <c r="I14" s="32"/>
      <c r="J14" s="32"/>
      <c r="K14" s="45"/>
      <c r="L14" s="97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153" x14ac:dyDescent="0.2">
      <c r="B15" s="44" t="s">
        <v>11</v>
      </c>
      <c r="C15" s="103">
        <v>5.95</v>
      </c>
      <c r="D15" s="103" t="s">
        <v>9</v>
      </c>
      <c r="E15" s="62">
        <f>C15*F5</f>
        <v>53.55</v>
      </c>
      <c r="F15" s="54">
        <f>C15*F5</f>
        <v>53.55</v>
      </c>
      <c r="G15" s="58">
        <f>C15*F5</f>
        <v>53.55</v>
      </c>
      <c r="H15" s="67">
        <f>C15*F5</f>
        <v>53.55</v>
      </c>
      <c r="I15" s="1"/>
      <c r="J15" s="1"/>
      <c r="K15" s="98"/>
      <c r="L15" s="97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153" ht="3.75" customHeight="1" x14ac:dyDescent="0.2">
      <c r="B16" s="44"/>
      <c r="C16" s="103"/>
      <c r="D16" s="10"/>
      <c r="E16" s="62"/>
      <c r="F16" s="54"/>
      <c r="G16" s="58"/>
      <c r="H16" s="67"/>
      <c r="I16" s="1"/>
      <c r="J16" s="1"/>
      <c r="K16" s="98"/>
      <c r="L16" s="97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34" x14ac:dyDescent="0.2">
      <c r="B17" s="44" t="s">
        <v>12</v>
      </c>
      <c r="C17" s="103">
        <v>654</v>
      </c>
      <c r="D17" s="103" t="s">
        <v>13</v>
      </c>
      <c r="E17" s="72">
        <f>C17</f>
        <v>654</v>
      </c>
      <c r="F17" s="73">
        <f>C17</f>
        <v>654</v>
      </c>
      <c r="G17" s="74">
        <f>C17</f>
        <v>654</v>
      </c>
      <c r="H17" s="75">
        <f>C17</f>
        <v>654</v>
      </c>
      <c r="I17" s="1"/>
      <c r="J17" s="1"/>
      <c r="K17" s="98"/>
      <c r="L17" s="97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</row>
    <row r="18" spans="1:34" ht="15.75" customHeight="1" x14ac:dyDescent="0.2">
      <c r="B18" s="48" t="s">
        <v>14</v>
      </c>
      <c r="C18" s="104"/>
      <c r="D18" s="49"/>
      <c r="E18" s="63">
        <f>SUM(E10:E17)</f>
        <v>2620.9499999999998</v>
      </c>
      <c r="F18" s="55">
        <f>SUM(F10:F17)</f>
        <v>2854.95</v>
      </c>
      <c r="G18" s="59">
        <f>SUM(G10:G17)</f>
        <v>2926.95</v>
      </c>
      <c r="H18" s="68">
        <f>SUM(H10:H17)</f>
        <v>3025.95</v>
      </c>
      <c r="I18" s="1"/>
      <c r="J18" s="1"/>
      <c r="K18" s="98"/>
      <c r="L18" s="97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</row>
    <row r="19" spans="1:34" ht="12.75" customHeight="1" x14ac:dyDescent="0.2">
      <c r="B19" s="7"/>
      <c r="C19" s="11"/>
      <c r="D19" s="8"/>
      <c r="E19" s="8"/>
      <c r="F19" s="9"/>
      <c r="G19" s="9"/>
      <c r="H19" s="9"/>
      <c r="I19" s="1"/>
      <c r="J19" s="1"/>
      <c r="K19" s="98"/>
      <c r="L19" s="97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</row>
    <row r="20" spans="1:34" s="3" customFormat="1" x14ac:dyDescent="0.2">
      <c r="A20" s="51"/>
      <c r="B20" s="46"/>
      <c r="C20" s="47"/>
      <c r="D20" s="47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</row>
    <row r="21" spans="1:34" s="3" customFormat="1" x14ac:dyDescent="0.2">
      <c r="A21" s="51"/>
      <c r="B21" s="13"/>
      <c r="C21" s="47"/>
      <c r="D21" s="13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</row>
    <row r="22" spans="1:34" s="3" customFormat="1" x14ac:dyDescent="0.2">
      <c r="A22" s="51"/>
      <c r="B22" s="50"/>
      <c r="C22" s="47"/>
      <c r="D22" s="13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s="3" customFormat="1" x14ac:dyDescent="0.2">
      <c r="A23" s="51"/>
      <c r="B23" s="50"/>
      <c r="C23" s="47"/>
      <c r="D23" s="13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</row>
    <row r="24" spans="1:34" s="3" customFormat="1" ht="26.25" customHeight="1" x14ac:dyDescent="0.2">
      <c r="A24" s="51"/>
      <c r="B24" s="87"/>
      <c r="C24" s="87"/>
      <c r="D24" s="87"/>
      <c r="E24" s="87"/>
      <c r="F24" s="87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</row>
    <row r="25" spans="1:34" s="3" customFormat="1" ht="12" customHeight="1" x14ac:dyDescent="0.2">
      <c r="A25" s="51"/>
      <c r="B25" s="51"/>
      <c r="C25" s="13"/>
      <c r="D25" s="13"/>
      <c r="E25" s="13"/>
      <c r="F25" s="13"/>
      <c r="G25" s="13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</row>
    <row r="26" spans="1:34" s="3" customFormat="1" x14ac:dyDescent="0.2">
      <c r="A26" s="51"/>
      <c r="B26" s="13"/>
      <c r="C26" s="13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</row>
    <row r="27" spans="1:34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</row>
    <row r="28" spans="1:34" x14ac:dyDescent="0.2">
      <c r="A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</row>
    <row r="29" spans="1:34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</row>
    <row r="30" spans="1:34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</row>
    <row r="31" spans="1:34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</row>
    <row r="32" spans="1:34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</row>
    <row r="33" spans="1:12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1:12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12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2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1:12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1:12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2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  <row r="44" spans="1:12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1:12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2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</row>
    <row r="47" spans="1:12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2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78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</row>
    <row r="50" spans="1:78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</row>
    <row r="51" spans="1:78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</row>
    <row r="52" spans="1:78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</row>
    <row r="53" spans="1:78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</row>
    <row r="55" spans="1:78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</row>
    <row r="56" spans="1:78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</row>
    <row r="57" spans="1:78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</row>
    <row r="58" spans="1:78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</row>
    <row r="59" spans="1:78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</row>
    <row r="60" spans="1:7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</row>
    <row r="61" spans="1:78" s="43" customFormat="1" x14ac:dyDescent="0.2"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13"/>
      <c r="AJ61" s="13"/>
      <c r="AK61" s="13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</row>
    <row r="62" spans="1:78" s="43" customFormat="1" x14ac:dyDescent="0.2"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13"/>
      <c r="AJ62" s="13"/>
      <c r="AK62" s="13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</row>
    <row r="63" spans="1:78" s="43" customFormat="1" x14ac:dyDescent="0.2"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13"/>
      <c r="AJ63" s="13"/>
      <c r="AK63" s="13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</row>
    <row r="64" spans="1:78" s="43" customFormat="1" x14ac:dyDescent="0.2"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13"/>
      <c r="AJ64" s="13"/>
      <c r="AK64" s="13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</row>
    <row r="65" spans="13:78" s="43" customFormat="1" x14ac:dyDescent="0.2"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13"/>
      <c r="AJ65" s="13"/>
      <c r="AK65" s="13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</row>
    <row r="66" spans="13:78" s="43" customFormat="1" x14ac:dyDescent="0.2"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13"/>
      <c r="AJ66" s="13"/>
      <c r="AK66" s="13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</row>
    <row r="67" spans="13:78" s="43" customFormat="1" x14ac:dyDescent="0.2"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13"/>
      <c r="AJ67" s="13"/>
      <c r="AK67" s="13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</row>
    <row r="68" spans="13:78" s="43" customFormat="1" x14ac:dyDescent="0.2"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13"/>
      <c r="AJ68" s="13"/>
      <c r="AK68" s="13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</row>
    <row r="69" spans="13:78" s="43" customFormat="1" x14ac:dyDescent="0.2"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13"/>
      <c r="AJ69" s="13"/>
      <c r="AK69" s="13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</row>
    <row r="70" spans="13:78" s="43" customFormat="1" x14ac:dyDescent="0.2"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13"/>
      <c r="AJ70" s="13"/>
      <c r="AK70" s="13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</row>
    <row r="71" spans="13:78" s="43" customFormat="1" x14ac:dyDescent="0.2"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13"/>
      <c r="AJ71" s="13"/>
      <c r="AK71" s="13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</row>
    <row r="72" spans="13:78" s="43" customFormat="1" x14ac:dyDescent="0.2"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13"/>
      <c r="AJ72" s="13"/>
      <c r="AK72" s="13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</row>
    <row r="73" spans="13:78" s="43" customFormat="1" x14ac:dyDescent="0.2"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13"/>
      <c r="AJ73" s="13"/>
      <c r="AK73" s="13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</row>
    <row r="74" spans="13:78" s="43" customFormat="1" x14ac:dyDescent="0.2"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13"/>
      <c r="AJ74" s="13"/>
      <c r="AK74" s="13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</row>
    <row r="75" spans="13:78" s="43" customFormat="1" x14ac:dyDescent="0.2"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</row>
    <row r="76" spans="13:78" s="43" customFormat="1" x14ac:dyDescent="0.2"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</row>
    <row r="77" spans="13:78" s="43" customFormat="1" x14ac:dyDescent="0.2"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</row>
    <row r="78" spans="13:78" s="43" customFormat="1" x14ac:dyDescent="0.2"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</row>
    <row r="79" spans="13:78" s="43" customFormat="1" x14ac:dyDescent="0.2"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</row>
    <row r="80" spans="13:78" s="43" customFormat="1" x14ac:dyDescent="0.2"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</row>
    <row r="81" spans="13:78" s="43" customFormat="1" x14ac:dyDescent="0.2"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</row>
    <row r="82" spans="13:78" s="43" customFormat="1" x14ac:dyDescent="0.2"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</row>
    <row r="83" spans="13:78" s="43" customFormat="1" x14ac:dyDescent="0.2"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</row>
    <row r="84" spans="13:78" s="43" customFormat="1" x14ac:dyDescent="0.2"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</row>
    <row r="85" spans="13:78" s="43" customFormat="1" x14ac:dyDescent="0.2"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</row>
    <row r="86" spans="13:78" s="43" customFormat="1" x14ac:dyDescent="0.2"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</row>
    <row r="87" spans="13:78" s="43" customFormat="1" x14ac:dyDescent="0.2"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</row>
    <row r="88" spans="13:78" s="43" customFormat="1" x14ac:dyDescent="0.2"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</row>
    <row r="89" spans="13:78" s="43" customFormat="1" x14ac:dyDescent="0.2"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</row>
    <row r="90" spans="13:78" s="43" customFormat="1" x14ac:dyDescent="0.2"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</row>
    <row r="91" spans="13:78" s="43" customFormat="1" x14ac:dyDescent="0.2"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</row>
    <row r="92" spans="13:78" s="43" customFormat="1" x14ac:dyDescent="0.2"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</row>
    <row r="93" spans="13:78" s="43" customFormat="1" x14ac:dyDescent="0.2"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</row>
    <row r="94" spans="13:78" s="43" customFormat="1" x14ac:dyDescent="0.2"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</row>
    <row r="95" spans="13:78" s="43" customFormat="1" x14ac:dyDescent="0.2"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</row>
    <row r="96" spans="13:78" s="43" customFormat="1" x14ac:dyDescent="0.2"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</row>
    <row r="97" spans="13:78" s="43" customFormat="1" x14ac:dyDescent="0.2"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</row>
    <row r="98" spans="13:78" s="43" customFormat="1" x14ac:dyDescent="0.2"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</row>
    <row r="99" spans="13:78" s="43" customFormat="1" x14ac:dyDescent="0.2"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</row>
    <row r="100" spans="13:78" s="43" customFormat="1" x14ac:dyDescent="0.2"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</row>
    <row r="101" spans="13:78" s="43" customFormat="1" x14ac:dyDescent="0.2"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</row>
    <row r="102" spans="13:78" s="43" customFormat="1" x14ac:dyDescent="0.2"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</row>
    <row r="103" spans="13:78" s="43" customFormat="1" x14ac:dyDescent="0.2"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</row>
    <row r="104" spans="13:78" s="43" customFormat="1" x14ac:dyDescent="0.2"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</row>
    <row r="105" spans="13:78" s="43" customFormat="1" x14ac:dyDescent="0.2"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</row>
    <row r="106" spans="13:78" s="43" customFormat="1" x14ac:dyDescent="0.2"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</row>
    <row r="107" spans="13:78" s="43" customFormat="1" x14ac:dyDescent="0.2"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</row>
    <row r="108" spans="13:78" s="43" customFormat="1" x14ac:dyDescent="0.2"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</row>
    <row r="109" spans="13:78" s="43" customFormat="1" x14ac:dyDescent="0.2"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</row>
    <row r="110" spans="13:78" s="43" customFormat="1" x14ac:dyDescent="0.2"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</row>
    <row r="111" spans="13:78" s="43" customFormat="1" x14ac:dyDescent="0.2"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</row>
    <row r="112" spans="13:78" s="43" customFormat="1" x14ac:dyDescent="0.2"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</row>
    <row r="113" spans="13:78" s="43" customFormat="1" x14ac:dyDescent="0.2"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</row>
    <row r="114" spans="13:78" s="43" customFormat="1" x14ac:dyDescent="0.2"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</row>
    <row r="115" spans="13:78" s="43" customFormat="1" x14ac:dyDescent="0.2"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</row>
    <row r="116" spans="13:78" s="43" customFormat="1" x14ac:dyDescent="0.2"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</row>
    <row r="117" spans="13:78" s="43" customFormat="1" x14ac:dyDescent="0.2"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</row>
    <row r="118" spans="13:78" s="43" customFormat="1" x14ac:dyDescent="0.2"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</row>
    <row r="119" spans="13:78" s="43" customFormat="1" x14ac:dyDescent="0.2"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</row>
    <row r="120" spans="13:78" s="43" customFormat="1" x14ac:dyDescent="0.2"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</row>
    <row r="121" spans="13:78" s="43" customFormat="1" x14ac:dyDescent="0.2"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</row>
    <row r="122" spans="13:78" s="43" customFormat="1" x14ac:dyDescent="0.2"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</row>
    <row r="123" spans="13:78" s="43" customFormat="1" x14ac:dyDescent="0.2"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</row>
    <row r="124" spans="13:78" s="43" customFormat="1" x14ac:dyDescent="0.2"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</row>
    <row r="125" spans="13:78" s="43" customFormat="1" x14ac:dyDescent="0.2"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</row>
    <row r="126" spans="13:78" s="43" customFormat="1" x14ac:dyDescent="0.2"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</row>
    <row r="127" spans="13:78" s="43" customFormat="1" x14ac:dyDescent="0.2"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</row>
    <row r="128" spans="13:78" s="43" customFormat="1" x14ac:dyDescent="0.2"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</row>
    <row r="129" spans="13:78" s="43" customFormat="1" x14ac:dyDescent="0.2"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</row>
    <row r="130" spans="13:78" s="43" customFormat="1" x14ac:dyDescent="0.2"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</row>
    <row r="131" spans="13:78" s="43" customFormat="1" x14ac:dyDescent="0.2"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</row>
    <row r="132" spans="13:78" s="43" customFormat="1" x14ac:dyDescent="0.2"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</row>
    <row r="133" spans="13:78" s="43" customFormat="1" x14ac:dyDescent="0.2"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</row>
    <row r="134" spans="13:78" s="43" customFormat="1" x14ac:dyDescent="0.2"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</row>
    <row r="135" spans="13:78" s="43" customFormat="1" x14ac:dyDescent="0.2"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</row>
    <row r="136" spans="13:78" s="43" customFormat="1" x14ac:dyDescent="0.2"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</row>
    <row r="137" spans="13:78" s="43" customFormat="1" x14ac:dyDescent="0.2"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</row>
    <row r="138" spans="13:78" s="43" customFormat="1" x14ac:dyDescent="0.2"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</row>
    <row r="139" spans="13:78" s="43" customFormat="1" x14ac:dyDescent="0.2"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</row>
    <row r="140" spans="13:78" s="43" customFormat="1" x14ac:dyDescent="0.2"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</row>
    <row r="141" spans="13:78" s="43" customFormat="1" x14ac:dyDescent="0.2"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</row>
    <row r="142" spans="13:78" s="43" customFormat="1" x14ac:dyDescent="0.2"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</row>
    <row r="143" spans="13:78" s="43" customFormat="1" x14ac:dyDescent="0.2"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</row>
    <row r="144" spans="13:78" s="43" customFormat="1" x14ac:dyDescent="0.2"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</row>
    <row r="145" spans="13:78" s="43" customFormat="1" x14ac:dyDescent="0.2"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</row>
    <row r="146" spans="13:78" s="43" customFormat="1" x14ac:dyDescent="0.2"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</row>
    <row r="147" spans="13:78" s="43" customFormat="1" x14ac:dyDescent="0.2"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</row>
    <row r="148" spans="13:78" s="43" customFormat="1" x14ac:dyDescent="0.2"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</row>
    <row r="149" spans="13:78" s="43" customFormat="1" x14ac:dyDescent="0.2"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</row>
    <row r="150" spans="13:78" s="43" customFormat="1" x14ac:dyDescent="0.2"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</row>
    <row r="151" spans="13:78" s="43" customFormat="1" x14ac:dyDescent="0.2"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</row>
    <row r="152" spans="13:78" s="43" customFormat="1" x14ac:dyDescent="0.2"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BZ152" s="51"/>
    </row>
    <row r="153" spans="13:78" s="43" customFormat="1" x14ac:dyDescent="0.2"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</row>
    <row r="154" spans="13:78" s="43" customFormat="1" x14ac:dyDescent="0.2"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</row>
    <row r="155" spans="13:78" s="43" customFormat="1" x14ac:dyDescent="0.2"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</row>
    <row r="156" spans="13:78" s="43" customFormat="1" x14ac:dyDescent="0.2"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</row>
    <row r="157" spans="13:78" s="43" customFormat="1" x14ac:dyDescent="0.2"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51"/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</row>
    <row r="158" spans="13:78" s="43" customFormat="1" x14ac:dyDescent="0.2"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</row>
    <row r="159" spans="13:78" s="43" customFormat="1" x14ac:dyDescent="0.2"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51"/>
      <c r="BP159" s="51"/>
      <c r="BQ159" s="51"/>
      <c r="BR159" s="51"/>
      <c r="BS159" s="51"/>
      <c r="BT159" s="51"/>
      <c r="BU159" s="51"/>
      <c r="BV159" s="51"/>
      <c r="BW159" s="51"/>
      <c r="BX159" s="51"/>
      <c r="BY159" s="51"/>
      <c r="BZ159" s="51"/>
    </row>
    <row r="160" spans="13:78" s="43" customFormat="1" x14ac:dyDescent="0.2"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1"/>
      <c r="BT160" s="51"/>
      <c r="BU160" s="51"/>
      <c r="BV160" s="51"/>
      <c r="BW160" s="51"/>
      <c r="BX160" s="51"/>
      <c r="BY160" s="51"/>
      <c r="BZ160" s="51"/>
    </row>
    <row r="161" spans="13:78" s="43" customFormat="1" x14ac:dyDescent="0.2"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  <c r="BO161" s="51"/>
      <c r="BP161" s="51"/>
      <c r="BQ161" s="51"/>
      <c r="BR161" s="51"/>
      <c r="BS161" s="51"/>
      <c r="BT161" s="51"/>
      <c r="BU161" s="51"/>
      <c r="BV161" s="51"/>
      <c r="BW161" s="51"/>
      <c r="BX161" s="51"/>
      <c r="BY161" s="51"/>
      <c r="BZ161" s="51"/>
    </row>
    <row r="162" spans="13:78" s="43" customFormat="1" x14ac:dyDescent="0.2"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  <c r="BO162" s="51"/>
      <c r="BP162" s="51"/>
      <c r="BQ162" s="51"/>
      <c r="BR162" s="51"/>
      <c r="BS162" s="51"/>
      <c r="BT162" s="51"/>
      <c r="BU162" s="51"/>
      <c r="BV162" s="51"/>
      <c r="BW162" s="51"/>
      <c r="BX162" s="51"/>
      <c r="BY162" s="51"/>
      <c r="BZ162" s="51"/>
    </row>
    <row r="163" spans="13:78" s="43" customFormat="1" x14ac:dyDescent="0.2"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51"/>
      <c r="BJ163" s="51"/>
      <c r="BK163" s="51"/>
      <c r="BL163" s="51"/>
      <c r="BM163" s="51"/>
      <c r="BN163" s="51"/>
      <c r="BO163" s="51"/>
      <c r="BP163" s="51"/>
      <c r="BQ163" s="51"/>
      <c r="BR163" s="51"/>
      <c r="BS163" s="51"/>
      <c r="BT163" s="51"/>
      <c r="BU163" s="51"/>
      <c r="BV163" s="51"/>
      <c r="BW163" s="51"/>
      <c r="BX163" s="51"/>
      <c r="BY163" s="51"/>
      <c r="BZ163" s="51"/>
    </row>
    <row r="164" spans="13:78" s="43" customFormat="1" x14ac:dyDescent="0.2"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</row>
    <row r="165" spans="13:78" s="43" customFormat="1" x14ac:dyDescent="0.2"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51"/>
      <c r="BG165" s="51"/>
      <c r="BH165" s="51"/>
      <c r="BI165" s="51"/>
      <c r="BJ165" s="51"/>
      <c r="BK165" s="51"/>
      <c r="BL165" s="51"/>
      <c r="BM165" s="51"/>
      <c r="BN165" s="51"/>
      <c r="BO165" s="51"/>
      <c r="BP165" s="51"/>
      <c r="BQ165" s="51"/>
      <c r="BR165" s="51"/>
      <c r="BS165" s="51"/>
      <c r="BT165" s="51"/>
      <c r="BU165" s="51"/>
      <c r="BV165" s="51"/>
      <c r="BW165" s="51"/>
      <c r="BX165" s="51"/>
      <c r="BY165" s="51"/>
      <c r="BZ165" s="51"/>
    </row>
    <row r="166" spans="13:78" s="43" customFormat="1" x14ac:dyDescent="0.2"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/>
      <c r="BJ166" s="51"/>
      <c r="BK166" s="51"/>
      <c r="BL166" s="51"/>
      <c r="BM166" s="51"/>
      <c r="BN166" s="51"/>
      <c r="BO166" s="51"/>
      <c r="BP166" s="51"/>
      <c r="BQ166" s="51"/>
      <c r="BR166" s="51"/>
      <c r="BS166" s="51"/>
      <c r="BT166" s="51"/>
      <c r="BU166" s="51"/>
      <c r="BV166" s="51"/>
      <c r="BW166" s="51"/>
      <c r="BX166" s="51"/>
      <c r="BY166" s="51"/>
      <c r="BZ166" s="51"/>
    </row>
    <row r="167" spans="13:78" s="43" customFormat="1" x14ac:dyDescent="0.2"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  <c r="BT167" s="51"/>
      <c r="BU167" s="51"/>
      <c r="BV167" s="51"/>
      <c r="BW167" s="51"/>
      <c r="BX167" s="51"/>
      <c r="BY167" s="51"/>
      <c r="BZ167" s="51"/>
    </row>
    <row r="168" spans="13:78" s="43" customFormat="1" x14ac:dyDescent="0.2"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51"/>
      <c r="BO168" s="51"/>
      <c r="BP168" s="51"/>
      <c r="BQ168" s="51"/>
      <c r="BR168" s="51"/>
      <c r="BS168" s="51"/>
      <c r="BT168" s="51"/>
      <c r="BU168" s="51"/>
      <c r="BV168" s="51"/>
      <c r="BW168" s="51"/>
      <c r="BX168" s="51"/>
      <c r="BY168" s="51"/>
      <c r="BZ168" s="51"/>
    </row>
    <row r="169" spans="13:78" s="43" customFormat="1" x14ac:dyDescent="0.2"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51"/>
      <c r="BK169" s="51"/>
      <c r="BL169" s="51"/>
      <c r="BM169" s="51"/>
      <c r="BN169" s="51"/>
      <c r="BO169" s="51"/>
      <c r="BP169" s="51"/>
      <c r="BQ169" s="51"/>
      <c r="BR169" s="51"/>
      <c r="BS169" s="51"/>
      <c r="BT169" s="51"/>
      <c r="BU169" s="51"/>
      <c r="BV169" s="51"/>
      <c r="BW169" s="51"/>
      <c r="BX169" s="51"/>
      <c r="BY169" s="51"/>
      <c r="BZ169" s="51"/>
    </row>
    <row r="170" spans="13:78" s="43" customFormat="1" x14ac:dyDescent="0.2"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  <c r="BL170" s="51"/>
      <c r="BM170" s="51"/>
      <c r="BN170" s="51"/>
      <c r="BO170" s="51"/>
      <c r="BP170" s="51"/>
      <c r="BQ170" s="51"/>
      <c r="BR170" s="51"/>
      <c r="BS170" s="51"/>
      <c r="BT170" s="51"/>
      <c r="BU170" s="51"/>
      <c r="BV170" s="51"/>
      <c r="BW170" s="51"/>
      <c r="BX170" s="51"/>
      <c r="BY170" s="51"/>
      <c r="BZ170" s="51"/>
    </row>
    <row r="171" spans="13:78" s="43" customFormat="1" x14ac:dyDescent="0.2"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  <c r="BF171" s="51"/>
      <c r="BG171" s="51"/>
      <c r="BH171" s="51"/>
      <c r="BI171" s="51"/>
      <c r="BJ171" s="51"/>
      <c r="BK171" s="51"/>
      <c r="BL171" s="51"/>
      <c r="BM171" s="51"/>
      <c r="BN171" s="51"/>
      <c r="BO171" s="51"/>
      <c r="BP171" s="51"/>
      <c r="BQ171" s="51"/>
      <c r="BR171" s="51"/>
      <c r="BS171" s="51"/>
      <c r="BT171" s="51"/>
      <c r="BU171" s="51"/>
      <c r="BV171" s="51"/>
      <c r="BW171" s="51"/>
      <c r="BX171" s="51"/>
      <c r="BY171" s="51"/>
      <c r="BZ171" s="51"/>
    </row>
    <row r="172" spans="13:78" s="43" customFormat="1" x14ac:dyDescent="0.2"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  <c r="BO172" s="51"/>
      <c r="BP172" s="51"/>
      <c r="BQ172" s="51"/>
      <c r="BR172" s="51"/>
      <c r="BS172" s="51"/>
      <c r="BT172" s="51"/>
      <c r="BU172" s="51"/>
      <c r="BV172" s="51"/>
      <c r="BW172" s="51"/>
      <c r="BX172" s="51"/>
      <c r="BY172" s="51"/>
      <c r="BZ172" s="51"/>
    </row>
    <row r="173" spans="13:78" s="43" customFormat="1" x14ac:dyDescent="0.2"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1"/>
      <c r="BW173" s="51"/>
      <c r="BX173" s="51"/>
      <c r="BY173" s="51"/>
      <c r="BZ173" s="51"/>
    </row>
    <row r="174" spans="13:78" s="43" customFormat="1" x14ac:dyDescent="0.2"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/>
      <c r="BU174" s="51"/>
      <c r="BV174" s="51"/>
      <c r="BW174" s="51"/>
      <c r="BX174" s="51"/>
      <c r="BY174" s="51"/>
      <c r="BZ174" s="51"/>
    </row>
    <row r="175" spans="13:78" s="43" customFormat="1" x14ac:dyDescent="0.2"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1"/>
      <c r="BX175" s="51"/>
      <c r="BY175" s="51"/>
      <c r="BZ175" s="51"/>
    </row>
    <row r="176" spans="13:78" s="43" customFormat="1" x14ac:dyDescent="0.2"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1"/>
      <c r="BX176" s="51"/>
      <c r="BY176" s="51"/>
      <c r="BZ176" s="51"/>
    </row>
    <row r="177" spans="13:78" s="43" customFormat="1" x14ac:dyDescent="0.2"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/>
      <c r="BU177" s="51"/>
      <c r="BV177" s="51"/>
      <c r="BW177" s="51"/>
      <c r="BX177" s="51"/>
      <c r="BY177" s="51"/>
      <c r="BZ177" s="51"/>
    </row>
    <row r="178" spans="13:78" s="43" customFormat="1" x14ac:dyDescent="0.2"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</row>
    <row r="179" spans="13:78" s="43" customFormat="1" x14ac:dyDescent="0.2"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</row>
    <row r="180" spans="13:78" s="43" customFormat="1" x14ac:dyDescent="0.2"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BZ180" s="51"/>
    </row>
    <row r="181" spans="13:78" s="43" customFormat="1" x14ac:dyDescent="0.2"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51"/>
      <c r="BS181" s="51"/>
      <c r="BT181" s="51"/>
      <c r="BU181" s="51"/>
      <c r="BV181" s="51"/>
      <c r="BW181" s="51"/>
      <c r="BX181" s="51"/>
      <c r="BY181" s="51"/>
      <c r="BZ181" s="51"/>
    </row>
    <row r="182" spans="13:78" s="43" customFormat="1" x14ac:dyDescent="0.2"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BZ182" s="51"/>
    </row>
    <row r="183" spans="13:78" s="43" customFormat="1" x14ac:dyDescent="0.2"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  <c r="BV183" s="51"/>
      <c r="BW183" s="51"/>
      <c r="BX183" s="51"/>
      <c r="BY183" s="51"/>
      <c r="BZ183" s="51"/>
    </row>
    <row r="184" spans="13:78" s="43" customFormat="1" x14ac:dyDescent="0.2"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1"/>
      <c r="BR184" s="51"/>
      <c r="BS184" s="51"/>
      <c r="BT184" s="51"/>
      <c r="BU184" s="51"/>
      <c r="BV184" s="51"/>
      <c r="BW184" s="51"/>
      <c r="BX184" s="51"/>
      <c r="BY184" s="51"/>
      <c r="BZ184" s="51"/>
    </row>
    <row r="185" spans="13:78" s="43" customFormat="1" x14ac:dyDescent="0.2"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  <c r="BO185" s="51"/>
      <c r="BP185" s="51"/>
      <c r="BQ185" s="51"/>
      <c r="BR185" s="51"/>
      <c r="BS185" s="51"/>
      <c r="BT185" s="51"/>
      <c r="BU185" s="51"/>
      <c r="BV185" s="51"/>
      <c r="BW185" s="51"/>
      <c r="BX185" s="51"/>
      <c r="BY185" s="51"/>
      <c r="BZ185" s="51"/>
    </row>
    <row r="186" spans="13:78" s="43" customFormat="1" x14ac:dyDescent="0.2"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  <c r="BO186" s="51"/>
      <c r="BP186" s="51"/>
      <c r="BQ186" s="51"/>
      <c r="BR186" s="51"/>
      <c r="BS186" s="51"/>
      <c r="BT186" s="51"/>
      <c r="BU186" s="51"/>
      <c r="BV186" s="51"/>
      <c r="BW186" s="51"/>
      <c r="BX186" s="51"/>
      <c r="BY186" s="51"/>
      <c r="BZ186" s="51"/>
    </row>
    <row r="187" spans="13:78" s="43" customFormat="1" x14ac:dyDescent="0.2"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  <c r="BO187" s="51"/>
      <c r="BP187" s="51"/>
      <c r="BQ187" s="51"/>
      <c r="BR187" s="51"/>
      <c r="BS187" s="51"/>
      <c r="BT187" s="51"/>
      <c r="BU187" s="51"/>
      <c r="BV187" s="51"/>
      <c r="BW187" s="51"/>
      <c r="BX187" s="51"/>
      <c r="BY187" s="51"/>
      <c r="BZ187" s="51"/>
    </row>
    <row r="188" spans="13:78" s="43" customFormat="1" x14ac:dyDescent="0.2"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51"/>
      <c r="BO188" s="51"/>
      <c r="BP188" s="51"/>
      <c r="BQ188" s="51"/>
      <c r="BR188" s="51"/>
      <c r="BS188" s="51"/>
      <c r="BT188" s="51"/>
      <c r="BU188" s="51"/>
      <c r="BV188" s="51"/>
      <c r="BW188" s="51"/>
      <c r="BX188" s="51"/>
      <c r="BY188" s="51"/>
      <c r="BZ188" s="51"/>
    </row>
    <row r="189" spans="13:78" s="43" customFormat="1" x14ac:dyDescent="0.2"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  <c r="BL189" s="51"/>
      <c r="BM189" s="51"/>
      <c r="BN189" s="51"/>
      <c r="BO189" s="51"/>
      <c r="BP189" s="51"/>
      <c r="BQ189" s="51"/>
      <c r="BR189" s="51"/>
      <c r="BS189" s="51"/>
      <c r="BT189" s="51"/>
      <c r="BU189" s="51"/>
      <c r="BV189" s="51"/>
      <c r="BW189" s="51"/>
      <c r="BX189" s="51"/>
      <c r="BY189" s="51"/>
      <c r="BZ189" s="51"/>
    </row>
    <row r="190" spans="13:78" s="43" customFormat="1" x14ac:dyDescent="0.2"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1"/>
      <c r="BR190" s="51"/>
      <c r="BS190" s="51"/>
      <c r="BT190" s="51"/>
      <c r="BU190" s="51"/>
      <c r="BV190" s="51"/>
      <c r="BW190" s="51"/>
      <c r="BX190" s="51"/>
      <c r="BY190" s="51"/>
      <c r="BZ190" s="51"/>
    </row>
    <row r="191" spans="13:78" s="43" customFormat="1" x14ac:dyDescent="0.2"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  <c r="BG191" s="51"/>
      <c r="BH191" s="51"/>
      <c r="BI191" s="51"/>
      <c r="BJ191" s="51"/>
      <c r="BK191" s="51"/>
      <c r="BL191" s="51"/>
      <c r="BM191" s="51"/>
      <c r="BN191" s="51"/>
      <c r="BO191" s="51"/>
      <c r="BP191" s="51"/>
      <c r="BQ191" s="51"/>
      <c r="BR191" s="51"/>
      <c r="BS191" s="51"/>
      <c r="BT191" s="51"/>
      <c r="BU191" s="51"/>
      <c r="BV191" s="51"/>
      <c r="BW191" s="51"/>
      <c r="BX191" s="51"/>
      <c r="BY191" s="51"/>
      <c r="BZ191" s="51"/>
    </row>
    <row r="192" spans="13:78" s="43" customFormat="1" x14ac:dyDescent="0.2"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51"/>
      <c r="BS192" s="51"/>
      <c r="BT192" s="51"/>
      <c r="BU192" s="51"/>
      <c r="BV192" s="51"/>
      <c r="BW192" s="51"/>
      <c r="BX192" s="51"/>
      <c r="BY192" s="51"/>
      <c r="BZ192" s="51"/>
    </row>
    <row r="193" spans="13:78" s="43" customFormat="1" x14ac:dyDescent="0.2"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  <c r="BO193" s="51"/>
      <c r="BP193" s="51"/>
      <c r="BQ193" s="51"/>
      <c r="BR193" s="51"/>
      <c r="BS193" s="51"/>
      <c r="BT193" s="51"/>
      <c r="BU193" s="51"/>
      <c r="BV193" s="51"/>
      <c r="BW193" s="51"/>
      <c r="BX193" s="51"/>
      <c r="BY193" s="51"/>
      <c r="BZ193" s="51"/>
    </row>
    <row r="194" spans="13:78" s="43" customFormat="1" x14ac:dyDescent="0.2"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  <c r="BO194" s="51"/>
      <c r="BP194" s="51"/>
      <c r="BQ194" s="51"/>
      <c r="BR194" s="51"/>
      <c r="BS194" s="51"/>
      <c r="BT194" s="51"/>
      <c r="BU194" s="51"/>
      <c r="BV194" s="51"/>
      <c r="BW194" s="51"/>
      <c r="BX194" s="51"/>
      <c r="BY194" s="51"/>
      <c r="BZ194" s="51"/>
    </row>
    <row r="195" spans="13:78" s="43" customFormat="1" x14ac:dyDescent="0.2"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1"/>
      <c r="BR195" s="51"/>
      <c r="BS195" s="51"/>
      <c r="BT195" s="51"/>
      <c r="BU195" s="51"/>
      <c r="BV195" s="51"/>
      <c r="BW195" s="51"/>
      <c r="BX195" s="51"/>
      <c r="BY195" s="51"/>
      <c r="BZ195" s="51"/>
    </row>
    <row r="196" spans="13:78" s="43" customFormat="1" x14ac:dyDescent="0.2"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51"/>
      <c r="BU196" s="51"/>
      <c r="BV196" s="51"/>
      <c r="BW196" s="51"/>
      <c r="BX196" s="51"/>
      <c r="BY196" s="51"/>
      <c r="BZ196" s="51"/>
    </row>
    <row r="197" spans="13:78" s="43" customFormat="1" x14ac:dyDescent="0.2"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  <c r="BO197" s="51"/>
      <c r="BP197" s="51"/>
      <c r="BQ197" s="51"/>
      <c r="BR197" s="51"/>
      <c r="BS197" s="51"/>
      <c r="BT197" s="51"/>
      <c r="BU197" s="51"/>
      <c r="BV197" s="51"/>
      <c r="BW197" s="51"/>
      <c r="BX197" s="51"/>
      <c r="BY197" s="51"/>
      <c r="BZ197" s="51"/>
    </row>
    <row r="198" spans="13:78" s="43" customFormat="1" x14ac:dyDescent="0.2"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</row>
    <row r="199" spans="13:78" s="43" customFormat="1" x14ac:dyDescent="0.2"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51"/>
      <c r="BP199" s="51"/>
      <c r="BQ199" s="51"/>
      <c r="BR199" s="51"/>
      <c r="BS199" s="51"/>
      <c r="BT199" s="51"/>
      <c r="BU199" s="51"/>
      <c r="BV199" s="51"/>
      <c r="BW199" s="51"/>
      <c r="BX199" s="51"/>
      <c r="BY199" s="51"/>
      <c r="BZ199" s="51"/>
    </row>
    <row r="200" spans="13:78" s="43" customFormat="1" x14ac:dyDescent="0.2"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BY200" s="51"/>
      <c r="BZ200" s="51"/>
    </row>
    <row r="201" spans="13:78" s="43" customFormat="1" x14ac:dyDescent="0.2"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51"/>
      <c r="BY201" s="51"/>
      <c r="BZ201" s="51"/>
    </row>
    <row r="202" spans="13:78" s="43" customFormat="1" x14ac:dyDescent="0.2"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51"/>
      <c r="BP202" s="51"/>
      <c r="BQ202" s="51"/>
      <c r="BR202" s="51"/>
      <c r="BS202" s="51"/>
      <c r="BT202" s="51"/>
      <c r="BU202" s="51"/>
      <c r="BV202" s="51"/>
      <c r="BW202" s="51"/>
      <c r="BX202" s="51"/>
      <c r="BY202" s="51"/>
      <c r="BZ202" s="51"/>
    </row>
    <row r="203" spans="13:78" s="43" customFormat="1" x14ac:dyDescent="0.2"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51"/>
      <c r="BP203" s="51"/>
      <c r="BQ203" s="51"/>
      <c r="BR203" s="51"/>
      <c r="BS203" s="51"/>
      <c r="BT203" s="51"/>
      <c r="BU203" s="51"/>
      <c r="BV203" s="51"/>
      <c r="BW203" s="51"/>
      <c r="BX203" s="51"/>
      <c r="BY203" s="51"/>
      <c r="BZ203" s="51"/>
    </row>
    <row r="204" spans="13:78" s="43" customFormat="1" x14ac:dyDescent="0.2"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51"/>
      <c r="BP204" s="51"/>
      <c r="BQ204" s="51"/>
      <c r="BR204" s="51"/>
      <c r="BS204" s="51"/>
      <c r="BT204" s="51"/>
      <c r="BU204" s="51"/>
      <c r="BV204" s="51"/>
      <c r="BW204" s="51"/>
      <c r="BX204" s="51"/>
      <c r="BY204" s="51"/>
      <c r="BZ204" s="51"/>
    </row>
    <row r="205" spans="13:78" s="43" customFormat="1" x14ac:dyDescent="0.2"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BY205" s="51"/>
      <c r="BZ205" s="51"/>
    </row>
    <row r="206" spans="13:78" s="43" customFormat="1" x14ac:dyDescent="0.2"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1"/>
      <c r="BR206" s="51"/>
      <c r="BS206" s="51"/>
      <c r="BT206" s="51"/>
      <c r="BU206" s="51"/>
      <c r="BV206" s="51"/>
      <c r="BW206" s="51"/>
      <c r="BX206" s="51"/>
      <c r="BY206" s="51"/>
      <c r="BZ206" s="51"/>
    </row>
    <row r="207" spans="13:78" s="43" customFormat="1" x14ac:dyDescent="0.2"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51"/>
    </row>
    <row r="208" spans="13:78" s="43" customFormat="1" x14ac:dyDescent="0.2"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1"/>
      <c r="BR208" s="51"/>
      <c r="BS208" s="51"/>
      <c r="BT208" s="51"/>
      <c r="BU208" s="51"/>
      <c r="BV208" s="51"/>
      <c r="BW208" s="51"/>
      <c r="BX208" s="51"/>
      <c r="BY208" s="51"/>
      <c r="BZ208" s="51"/>
    </row>
    <row r="209" spans="13:78" s="43" customFormat="1" x14ac:dyDescent="0.2"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1"/>
      <c r="BR209" s="51"/>
      <c r="BS209" s="51"/>
      <c r="BT209" s="51"/>
      <c r="BU209" s="51"/>
      <c r="BV209" s="51"/>
      <c r="BW209" s="51"/>
      <c r="BX209" s="51"/>
      <c r="BY209" s="51"/>
      <c r="BZ209" s="51"/>
    </row>
    <row r="210" spans="13:78" s="43" customFormat="1" x14ac:dyDescent="0.2"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</row>
    <row r="211" spans="13:78" s="43" customFormat="1" x14ac:dyDescent="0.2"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</row>
    <row r="212" spans="13:78" s="43" customFormat="1" x14ac:dyDescent="0.2"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1"/>
      <c r="BW212" s="51"/>
      <c r="BX212" s="51"/>
      <c r="BY212" s="51"/>
      <c r="BZ212" s="51"/>
    </row>
    <row r="213" spans="13:78" s="43" customFormat="1" x14ac:dyDescent="0.2"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</row>
    <row r="214" spans="13:78" s="43" customFormat="1" x14ac:dyDescent="0.2"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</row>
    <row r="215" spans="13:78" s="43" customFormat="1" x14ac:dyDescent="0.2"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</row>
    <row r="216" spans="13:78" s="43" customFormat="1" x14ac:dyDescent="0.2"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</row>
    <row r="217" spans="13:78" s="43" customFormat="1" x14ac:dyDescent="0.2"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</row>
    <row r="218" spans="13:78" s="43" customFormat="1" x14ac:dyDescent="0.2"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</row>
    <row r="219" spans="13:78" s="43" customFormat="1" x14ac:dyDescent="0.2"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</row>
    <row r="220" spans="13:78" s="43" customFormat="1" x14ac:dyDescent="0.2"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</row>
    <row r="221" spans="13:78" s="43" customFormat="1" x14ac:dyDescent="0.2"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51"/>
      <c r="BS221" s="51"/>
      <c r="BT221" s="51"/>
      <c r="BU221" s="51"/>
      <c r="BV221" s="51"/>
      <c r="BW221" s="51"/>
      <c r="BX221" s="51"/>
      <c r="BY221" s="51"/>
      <c r="BZ221" s="51"/>
    </row>
    <row r="222" spans="13:78" s="43" customFormat="1" x14ac:dyDescent="0.2"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</row>
    <row r="223" spans="13:78" s="43" customFormat="1" x14ac:dyDescent="0.2"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1"/>
      <c r="BW223" s="51"/>
      <c r="BX223" s="51"/>
      <c r="BY223" s="51"/>
      <c r="BZ223" s="51"/>
    </row>
    <row r="224" spans="13:78" s="43" customFormat="1" x14ac:dyDescent="0.2"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1"/>
      <c r="BR224" s="51"/>
      <c r="BS224" s="51"/>
      <c r="BT224" s="51"/>
      <c r="BU224" s="51"/>
      <c r="BV224" s="51"/>
      <c r="BW224" s="51"/>
      <c r="BX224" s="51"/>
      <c r="BY224" s="51"/>
      <c r="BZ224" s="51"/>
    </row>
    <row r="225" spans="13:78" s="43" customFormat="1" x14ac:dyDescent="0.2"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51"/>
      <c r="BU225" s="51"/>
      <c r="BV225" s="51"/>
      <c r="BW225" s="51"/>
      <c r="BX225" s="51"/>
      <c r="BY225" s="51"/>
      <c r="BZ225" s="51"/>
    </row>
    <row r="226" spans="13:78" s="43" customFormat="1" x14ac:dyDescent="0.2"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  <c r="BM226" s="51"/>
      <c r="BN226" s="51"/>
      <c r="BO226" s="51"/>
      <c r="BP226" s="51"/>
      <c r="BQ226" s="51"/>
      <c r="BR226" s="51"/>
      <c r="BS226" s="51"/>
      <c r="BT226" s="51"/>
      <c r="BU226" s="51"/>
      <c r="BV226" s="51"/>
      <c r="BW226" s="51"/>
      <c r="BX226" s="51"/>
      <c r="BY226" s="51"/>
      <c r="BZ226" s="51"/>
    </row>
    <row r="227" spans="13:78" s="43" customFormat="1" x14ac:dyDescent="0.2"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  <c r="BM227" s="51"/>
      <c r="BN227" s="51"/>
      <c r="BO227" s="51"/>
      <c r="BP227" s="51"/>
      <c r="BQ227" s="51"/>
      <c r="BR227" s="51"/>
      <c r="BS227" s="51"/>
      <c r="BT227" s="51"/>
      <c r="BU227" s="51"/>
      <c r="BV227" s="51"/>
      <c r="BW227" s="51"/>
      <c r="BX227" s="51"/>
      <c r="BY227" s="51"/>
      <c r="BZ227" s="51"/>
    </row>
    <row r="228" spans="13:78" s="43" customFormat="1" x14ac:dyDescent="0.2"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K228" s="51"/>
      <c r="BL228" s="51"/>
      <c r="BM228" s="51"/>
      <c r="BN228" s="51"/>
      <c r="BO228" s="51"/>
      <c r="BP228" s="51"/>
      <c r="BQ228" s="51"/>
      <c r="BR228" s="51"/>
      <c r="BS228" s="51"/>
      <c r="BT228" s="51"/>
      <c r="BU228" s="51"/>
      <c r="BV228" s="51"/>
      <c r="BW228" s="51"/>
      <c r="BX228" s="51"/>
      <c r="BY228" s="51"/>
      <c r="BZ228" s="51"/>
    </row>
    <row r="229" spans="13:78" s="43" customFormat="1" x14ac:dyDescent="0.2"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  <c r="BT229" s="51"/>
      <c r="BU229" s="51"/>
      <c r="BV229" s="51"/>
      <c r="BW229" s="51"/>
      <c r="BX229" s="51"/>
      <c r="BY229" s="51"/>
      <c r="BZ229" s="51"/>
    </row>
    <row r="230" spans="13:78" s="43" customFormat="1" x14ac:dyDescent="0.2"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51"/>
      <c r="BO230" s="51"/>
      <c r="BP230" s="51"/>
      <c r="BQ230" s="51"/>
      <c r="BR230" s="51"/>
      <c r="BS230" s="51"/>
      <c r="BT230" s="51"/>
      <c r="BU230" s="51"/>
      <c r="BV230" s="51"/>
      <c r="BW230" s="51"/>
      <c r="BX230" s="51"/>
      <c r="BY230" s="51"/>
      <c r="BZ230" s="51"/>
    </row>
    <row r="231" spans="13:78" s="43" customFormat="1" x14ac:dyDescent="0.2"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51"/>
      <c r="BY231" s="51"/>
      <c r="BZ231" s="51"/>
    </row>
    <row r="232" spans="13:78" s="43" customFormat="1" x14ac:dyDescent="0.2"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51"/>
      <c r="BO232" s="51"/>
      <c r="BP232" s="51"/>
      <c r="BQ232" s="51"/>
      <c r="BR232" s="51"/>
      <c r="BS232" s="51"/>
      <c r="BT232" s="51"/>
      <c r="BU232" s="51"/>
      <c r="BV232" s="51"/>
      <c r="BW232" s="51"/>
      <c r="BX232" s="51"/>
      <c r="BY232" s="51"/>
      <c r="BZ232" s="51"/>
    </row>
    <row r="233" spans="13:78" s="43" customFormat="1" x14ac:dyDescent="0.2"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51"/>
      <c r="BO233" s="51"/>
      <c r="BP233" s="51"/>
      <c r="BQ233" s="51"/>
      <c r="BR233" s="51"/>
      <c r="BS233" s="51"/>
      <c r="BT233" s="51"/>
      <c r="BU233" s="51"/>
      <c r="BV233" s="51"/>
      <c r="BW233" s="51"/>
      <c r="BX233" s="51"/>
      <c r="BY233" s="51"/>
      <c r="BZ233" s="51"/>
    </row>
    <row r="234" spans="13:78" s="43" customFormat="1" x14ac:dyDescent="0.2"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1"/>
      <c r="BR234" s="51"/>
      <c r="BS234" s="51"/>
      <c r="BT234" s="51"/>
      <c r="BU234" s="51"/>
      <c r="BV234" s="51"/>
      <c r="BW234" s="51"/>
      <c r="BX234" s="51"/>
      <c r="BY234" s="51"/>
      <c r="BZ234" s="51"/>
    </row>
    <row r="235" spans="13:78" s="43" customFormat="1" x14ac:dyDescent="0.2"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</row>
    <row r="236" spans="13:78" s="43" customFormat="1" x14ac:dyDescent="0.2"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</row>
    <row r="237" spans="13:78" s="43" customFormat="1" x14ac:dyDescent="0.2"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1"/>
      <c r="BR237" s="51"/>
      <c r="BS237" s="51"/>
      <c r="BT237" s="51"/>
      <c r="BU237" s="51"/>
      <c r="BV237" s="51"/>
      <c r="BW237" s="51"/>
      <c r="BX237" s="51"/>
      <c r="BY237" s="51"/>
      <c r="BZ237" s="51"/>
    </row>
    <row r="238" spans="13:78" s="43" customFormat="1" x14ac:dyDescent="0.2"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1"/>
      <c r="BR238" s="51"/>
      <c r="BS238" s="51"/>
      <c r="BT238" s="51"/>
      <c r="BU238" s="51"/>
      <c r="BV238" s="51"/>
      <c r="BW238" s="51"/>
      <c r="BX238" s="51"/>
      <c r="BY238" s="51"/>
      <c r="BZ238" s="51"/>
    </row>
    <row r="239" spans="13:78" s="43" customFormat="1" x14ac:dyDescent="0.2"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51"/>
      <c r="BQ239" s="51"/>
      <c r="BR239" s="51"/>
      <c r="BS239" s="51"/>
      <c r="BT239" s="51"/>
      <c r="BU239" s="51"/>
      <c r="BV239" s="51"/>
      <c r="BW239" s="51"/>
      <c r="BX239" s="51"/>
      <c r="BY239" s="51"/>
      <c r="BZ239" s="51"/>
    </row>
    <row r="240" spans="13:78" s="43" customFormat="1" x14ac:dyDescent="0.2"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</row>
    <row r="241" spans="13:152" s="43" customFormat="1" x14ac:dyDescent="0.2"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</row>
    <row r="242" spans="13:152" s="33" customFormat="1" x14ac:dyDescent="0.2"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  <c r="BV242" s="51"/>
      <c r="BW242" s="51"/>
      <c r="BX242" s="51"/>
      <c r="BY242" s="51"/>
      <c r="BZ242" s="51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</row>
    <row r="243" spans="13:152" s="33" customFormat="1" x14ac:dyDescent="0.2"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51"/>
      <c r="BS243" s="51"/>
      <c r="BT243" s="51"/>
      <c r="BU243" s="51"/>
      <c r="BV243" s="51"/>
      <c r="BW243" s="51"/>
      <c r="BX243" s="51"/>
      <c r="BY243" s="51"/>
      <c r="BZ243" s="51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</row>
    <row r="244" spans="13:152" s="33" customFormat="1" x14ac:dyDescent="0.2"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</row>
    <row r="245" spans="13:152" s="33" customFormat="1" x14ac:dyDescent="0.2"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51"/>
      <c r="BO245" s="51"/>
      <c r="BP245" s="51"/>
      <c r="BQ245" s="51"/>
      <c r="BR245" s="51"/>
      <c r="BS245" s="51"/>
      <c r="BT245" s="51"/>
      <c r="BU245" s="51"/>
      <c r="BV245" s="51"/>
      <c r="BW245" s="51"/>
      <c r="BX245" s="51"/>
      <c r="BY245" s="51"/>
      <c r="BZ245" s="51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</row>
  </sheetData>
  <sheetProtection algorithmName="SHA-512" hashValue="zcdo9Zv+mBewIkXEAe/QHtTBWW9kY6uLpfs77cNQ6DaR2Uu+N7BBRyMaorZ0pAQJ7GaxmlCYgHbLAnNq+H9N3Q==" saltValue="Xm/20yp86UEGurUCfYrSeQ==" spinCount="100000" sheet="1" objects="1" scenarios="1" selectLockedCells="1"/>
  <dataConsolidate/>
  <mergeCells count="8">
    <mergeCell ref="B24:F24"/>
    <mergeCell ref="F2:K2"/>
    <mergeCell ref="C5:E5"/>
    <mergeCell ref="F7:H7"/>
    <mergeCell ref="F3:F4"/>
    <mergeCell ref="G3:G4"/>
    <mergeCell ref="C7:E7"/>
    <mergeCell ref="F8:G8"/>
  </mergeCells>
  <phoneticPr fontId="5" type="noConversion"/>
  <conditionalFormatting sqref="C9">
    <cfRule type="cellIs" dxfId="4" priority="27" stopIfTrue="1" operator="greaterThan">
      <formula>""""""</formula>
    </cfRule>
  </conditionalFormatting>
  <dataValidations xWindow="862" yWindow="357" count="1">
    <dataValidation type="list" allowBlank="1" showInputMessage="1" showErrorMessage="1" prompt="Please select your preferred stand type" sqref="G5" xr:uid="{00000000-0002-0000-0000-000000000000}">
      <formula1>Stand_type</formula1>
    </dataValidation>
  </dataValidations>
  <hyperlinks>
    <hyperlink ref="K13" r:id="rId1" xr:uid="{00000000-0004-0000-0000-000000000000}"/>
    <hyperlink ref="K5" r:id="rId2" xr:uid="{00000000-0004-0000-0000-000001000000}"/>
    <hyperlink ref="I13" r:id="rId3" display="www.auma.de" xr:uid="{00000000-0004-0000-0000-000002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81" orientation="landscape" r:id="rId4"/>
  <headerFooter alignWithMargins="0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DC91AD2-5C1F-47AF-8622-35E14F8A7342}">
            <xm:f>$G$5=DropDown!$D$10</xm:f>
            <x14:dxf>
              <fill>
                <patternFill>
                  <bgColor rgb="FFFBE2D7"/>
                </patternFill>
              </fill>
            </x14:dxf>
          </x14:cfRule>
          <xm:sqref>E9:E18</xm:sqref>
        </x14:conditionalFormatting>
        <x14:conditionalFormatting xmlns:xm="http://schemas.microsoft.com/office/excel/2006/main">
          <x14:cfRule type="expression" priority="1" id="{BF04A491-F14D-468D-A150-5BCEA107E12A}">
            <xm:f>$G$5=DropDown!$D$11</xm:f>
            <x14:dxf>
              <fill>
                <patternFill>
                  <bgColor rgb="FFFBE2D7"/>
                </patternFill>
              </fill>
            </x14:dxf>
          </x14:cfRule>
          <xm:sqref>F9:F18</xm:sqref>
        </x14:conditionalFormatting>
        <x14:conditionalFormatting xmlns:xm="http://schemas.microsoft.com/office/excel/2006/main">
          <x14:cfRule type="expression" priority="4" id="{747918A9-380F-4610-AFBB-8AD147A674BF}">
            <xm:f>$G$5=DropDown!$D$12</xm:f>
            <x14:dxf>
              <fill>
                <patternFill>
                  <bgColor rgb="FFFBE2D7"/>
                </patternFill>
              </fill>
            </x14:dxf>
          </x14:cfRule>
          <xm:sqref>G9:G18</xm:sqref>
        </x14:conditionalFormatting>
        <x14:conditionalFormatting xmlns:xm="http://schemas.microsoft.com/office/excel/2006/main">
          <x14:cfRule type="expression" priority="3" id="{CD3FCE1F-446D-4389-9733-AF6F4A0491D3}">
            <xm:f>$G$5=DropDown!$D$13</xm:f>
            <x14:dxf>
              <fill>
                <patternFill>
                  <bgColor rgb="FFFBE2D7"/>
                </patternFill>
              </fill>
            </x14:dxf>
          </x14:cfRule>
          <xm:sqref>H9:H18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2"/>
  </sheetPr>
  <dimension ref="A1:H31"/>
  <sheetViews>
    <sheetView workbookViewId="0">
      <selection activeCell="C18" sqref="C18"/>
    </sheetView>
  </sheetViews>
  <sheetFormatPr baseColWidth="10" defaultColWidth="11.42578125" defaultRowHeight="12.75" x14ac:dyDescent="0.2"/>
  <cols>
    <col min="1" max="1" width="32.28515625" bestFit="1" customWidth="1"/>
    <col min="2" max="2" width="10.7109375" bestFit="1" customWidth="1"/>
    <col min="3" max="4" width="29.42578125" customWidth="1"/>
    <col min="5" max="5" width="26.42578125" style="17" bestFit="1" customWidth="1"/>
    <col min="6" max="6" width="38" customWidth="1"/>
  </cols>
  <sheetData>
    <row r="1" spans="1:8" x14ac:dyDescent="0.2">
      <c r="A1" s="14"/>
      <c r="B1" s="14"/>
      <c r="C1" s="14"/>
      <c r="D1" s="14"/>
      <c r="E1" s="15"/>
      <c r="F1" s="14"/>
      <c r="G1" s="14"/>
      <c r="H1" s="14"/>
    </row>
    <row r="2" spans="1:8" x14ac:dyDescent="0.2">
      <c r="A2" s="13" t="s">
        <v>15</v>
      </c>
      <c r="B2" s="27" t="s">
        <v>16</v>
      </c>
      <c r="C2" s="86" t="s">
        <v>16</v>
      </c>
      <c r="D2" s="27" t="s">
        <v>17</v>
      </c>
      <c r="E2" s="23" t="s">
        <v>17</v>
      </c>
    </row>
    <row r="3" spans="1:8" x14ac:dyDescent="0.2">
      <c r="B3" s="26" t="s">
        <v>18</v>
      </c>
      <c r="C3" s="18">
        <v>15</v>
      </c>
      <c r="D3" s="25" t="s">
        <v>19</v>
      </c>
      <c r="E3" s="16">
        <f>C3</f>
        <v>15</v>
      </c>
    </row>
    <row r="4" spans="1:8" ht="15" customHeight="1" x14ac:dyDescent="0.2">
      <c r="B4" s="26" t="s">
        <v>20</v>
      </c>
      <c r="C4" s="18">
        <v>0</v>
      </c>
      <c r="D4" s="25" t="s">
        <v>21</v>
      </c>
      <c r="E4" s="16">
        <f>C4</f>
        <v>0</v>
      </c>
    </row>
    <row r="5" spans="1:8" ht="15" customHeight="1" x14ac:dyDescent="0.2">
      <c r="B5" s="26"/>
      <c r="C5" s="31"/>
      <c r="D5" s="4"/>
    </row>
    <row r="6" spans="1:8" x14ac:dyDescent="0.2">
      <c r="B6" s="26"/>
      <c r="C6" s="19" t="s">
        <v>22</v>
      </c>
      <c r="D6" s="21" t="s">
        <v>15</v>
      </c>
      <c r="E6" s="28" t="s">
        <v>23</v>
      </c>
      <c r="F6" s="21" t="s">
        <v>24</v>
      </c>
    </row>
    <row r="7" spans="1:8" x14ac:dyDescent="0.2">
      <c r="B7" s="26"/>
      <c r="C7" s="19"/>
      <c r="D7" s="29" t="s">
        <v>25</v>
      </c>
      <c r="E7" s="28"/>
      <c r="F7" s="29" t="s">
        <v>26</v>
      </c>
    </row>
    <row r="8" spans="1:8" x14ac:dyDescent="0.2">
      <c r="C8" s="5"/>
      <c r="D8" s="5"/>
    </row>
    <row r="9" spans="1:8" x14ac:dyDescent="0.2">
      <c r="B9" s="13"/>
      <c r="C9" s="5"/>
      <c r="D9" s="5"/>
    </row>
    <row r="10" spans="1:8" x14ac:dyDescent="0.2">
      <c r="A10" s="13" t="s">
        <v>27</v>
      </c>
      <c r="B10" s="13"/>
      <c r="C10" s="20">
        <v>203</v>
      </c>
      <c r="D10" s="56" t="s">
        <v>3</v>
      </c>
      <c r="E10" s="16">
        <f>C10</f>
        <v>203</v>
      </c>
    </row>
    <row r="11" spans="1:8" x14ac:dyDescent="0.2">
      <c r="A11" s="13" t="s">
        <v>28</v>
      </c>
      <c r="B11" s="13"/>
      <c r="C11" s="20">
        <v>221</v>
      </c>
      <c r="D11" s="56" t="s">
        <v>29</v>
      </c>
      <c r="E11" s="16">
        <f>C11</f>
        <v>221</v>
      </c>
    </row>
    <row r="12" spans="1:8" x14ac:dyDescent="0.2">
      <c r="A12" s="13" t="s">
        <v>30</v>
      </c>
      <c r="B12" s="13"/>
      <c r="C12" s="20">
        <v>229</v>
      </c>
      <c r="D12" s="56" t="s">
        <v>31</v>
      </c>
      <c r="E12" s="16">
        <f>C12</f>
        <v>229</v>
      </c>
    </row>
    <row r="13" spans="1:8" x14ac:dyDescent="0.2">
      <c r="A13" s="13" t="s">
        <v>32</v>
      </c>
      <c r="C13" s="20">
        <v>238</v>
      </c>
      <c r="D13" s="56" t="s">
        <v>33</v>
      </c>
      <c r="E13" s="16">
        <f>C13</f>
        <v>238</v>
      </c>
    </row>
    <row r="14" spans="1:8" x14ac:dyDescent="0.2">
      <c r="C14" s="5"/>
      <c r="D14" s="5"/>
    </row>
    <row r="15" spans="1:8" x14ac:dyDescent="0.2">
      <c r="A15" s="13" t="s">
        <v>34</v>
      </c>
      <c r="C15" s="20">
        <v>0.6</v>
      </c>
      <c r="D15" s="6"/>
      <c r="E15" s="16">
        <f>C15</f>
        <v>0.6</v>
      </c>
    </row>
    <row r="16" spans="1:8" x14ac:dyDescent="0.2">
      <c r="B16" s="13"/>
      <c r="C16" s="30"/>
      <c r="D16" s="6"/>
    </row>
    <row r="17" spans="1:5" x14ac:dyDescent="0.2">
      <c r="A17" s="13" t="s">
        <v>35</v>
      </c>
      <c r="B17" s="13"/>
      <c r="C17" s="20">
        <v>630</v>
      </c>
      <c r="D17" s="6"/>
      <c r="E17" s="16">
        <f>C17</f>
        <v>630</v>
      </c>
    </row>
    <row r="18" spans="1:5" x14ac:dyDescent="0.2">
      <c r="A18" s="13" t="s">
        <v>36</v>
      </c>
      <c r="C18" s="20">
        <v>3.5</v>
      </c>
      <c r="D18" s="6"/>
      <c r="E18" s="16">
        <f>C18</f>
        <v>3.5</v>
      </c>
    </row>
    <row r="19" spans="1:5" x14ac:dyDescent="0.2">
      <c r="A19" s="44" t="s">
        <v>37</v>
      </c>
      <c r="C19" s="20">
        <v>250</v>
      </c>
      <c r="D19" s="6"/>
      <c r="E19" s="16">
        <f>C19</f>
        <v>250</v>
      </c>
    </row>
    <row r="20" spans="1:5" x14ac:dyDescent="0.2">
      <c r="B20" s="13"/>
      <c r="C20" s="5"/>
      <c r="D20" s="5"/>
    </row>
    <row r="21" spans="1:5" x14ac:dyDescent="0.2">
      <c r="A21" s="13" t="s">
        <v>38</v>
      </c>
      <c r="B21" s="13"/>
      <c r="C21" s="20">
        <v>68</v>
      </c>
      <c r="D21" s="6"/>
      <c r="E21" s="16">
        <f>C21</f>
        <v>68</v>
      </c>
    </row>
    <row r="22" spans="1:5" x14ac:dyDescent="0.2">
      <c r="A22" s="13" t="s">
        <v>39</v>
      </c>
      <c r="B22" s="13"/>
      <c r="C22" s="20">
        <v>94.9</v>
      </c>
      <c r="D22" s="6"/>
      <c r="E22" s="16">
        <f>C22</f>
        <v>94.9</v>
      </c>
    </row>
    <row r="23" spans="1:5" x14ac:dyDescent="0.2">
      <c r="A23" s="13" t="s">
        <v>40</v>
      </c>
      <c r="C23" s="20">
        <v>124.5</v>
      </c>
      <c r="D23" s="6"/>
      <c r="E23" s="16">
        <f>C23</f>
        <v>124.5</v>
      </c>
    </row>
    <row r="24" spans="1:5" x14ac:dyDescent="0.2">
      <c r="C24" s="30"/>
      <c r="D24" s="6"/>
    </row>
    <row r="25" spans="1:5" x14ac:dyDescent="0.2">
      <c r="B25" s="13"/>
      <c r="C25" s="5"/>
      <c r="D25" s="5"/>
    </row>
    <row r="26" spans="1:5" x14ac:dyDescent="0.2">
      <c r="A26" s="13" t="s">
        <v>41</v>
      </c>
      <c r="C26" s="24" t="s">
        <v>42</v>
      </c>
      <c r="D26" s="12"/>
      <c r="E26" s="22" t="s">
        <v>43</v>
      </c>
    </row>
    <row r="27" spans="1:5" x14ac:dyDescent="0.2">
      <c r="C27" s="22" t="s">
        <v>44</v>
      </c>
      <c r="D27" s="12"/>
      <c r="E27" s="22" t="s">
        <v>44</v>
      </c>
    </row>
    <row r="28" spans="1:5" x14ac:dyDescent="0.2">
      <c r="C28" s="22" t="s">
        <v>45</v>
      </c>
      <c r="D28" s="12"/>
      <c r="E28" s="22" t="s">
        <v>45</v>
      </c>
    </row>
    <row r="31" spans="1:5" x14ac:dyDescent="0.2">
      <c r="A31" s="13"/>
      <c r="C31" s="27"/>
      <c r="D31" s="27"/>
    </row>
  </sheetData>
  <hyperlinks>
    <hyperlink ref="C26" r:id="rId1" xr:uid="{00000000-0004-0000-0100-000000000000}"/>
    <hyperlink ref="E26" r:id="rId2" xr:uid="{00000000-0004-0000-0100-000001000000}"/>
    <hyperlink ref="E27" r:id="rId3" xr:uid="{00000000-0004-0000-0100-000002000000}"/>
    <hyperlink ref="E28" r:id="rId4" xr:uid="{00000000-0004-0000-0100-000003000000}"/>
    <hyperlink ref="C27" r:id="rId5" xr:uid="{00000000-0004-0000-0100-000004000000}"/>
    <hyperlink ref="C28" r:id="rId6" xr:uid="{00000000-0004-0000-0100-000005000000}"/>
  </hyperlinks>
  <pageMargins left="0.7" right="0.7" top="0.78740157499999996" bottom="0.78740157499999996" header="0.3" footer="0.3"/>
  <pageSetup paperSize="9" orientation="portrait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f4f9e1-b8e3-4a40-b6cf-9fa8f45987ef" xsi:nil="true"/>
    <lcf76f155ced4ddcb4097134ff3c332f xmlns="77d8fcf3-e18b-4be5-b2e1-289614f060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B427B8C965C1499CB7D43E53C3372B" ma:contentTypeVersion="14" ma:contentTypeDescription="Ein neues Dokument erstellen." ma:contentTypeScope="" ma:versionID="e46b74ddb11ba1e94d2e5bf5fa2adb12">
  <xsd:schema xmlns:xsd="http://www.w3.org/2001/XMLSchema" xmlns:xs="http://www.w3.org/2001/XMLSchema" xmlns:p="http://schemas.microsoft.com/office/2006/metadata/properties" xmlns:ns2="77d8fcf3-e18b-4be5-b2e1-289614f060ac" xmlns:ns3="29f4f9e1-b8e3-4a40-b6cf-9fa8f45987ef" targetNamespace="http://schemas.microsoft.com/office/2006/metadata/properties" ma:root="true" ma:fieldsID="9df4847e15a72ab6f86baf1d88bdf342" ns2:_="" ns3:_="">
    <xsd:import namespace="77d8fcf3-e18b-4be5-b2e1-289614f060ac"/>
    <xsd:import namespace="29f4f9e1-b8e3-4a40-b6cf-9fa8f45987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8fcf3-e18b-4be5-b2e1-289614f060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4f9e1-b8e3-4a40-b6cf-9fa8f45987e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b5f3da4-7957-4eb3-83f7-f78cf3e23e7b}" ma:internalName="TaxCatchAll" ma:showField="CatchAllData" ma:web="29f4f9e1-b8e3-4a40-b6cf-9fa8f45987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152E28-7B2E-405A-888E-8FF1359791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164D30-F139-445A-A22F-A8F9D908F97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9f4f9e1-b8e3-4a40-b6cf-9fa8f45987ef"/>
    <ds:schemaRef ds:uri="77d8fcf3-e18b-4be5-b2e1-289614f060a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E3C870-0238-4E13-A084-E2E330B272C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7d8fcf3-e18b-4be5-b2e1-289614f060ac"/>
    <ds:schemaRef ds:uri="29f4f9e1-b8e3-4a40-b6cf-9fa8f45987e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English</vt:lpstr>
      <vt:lpstr>DropDown</vt:lpstr>
      <vt:lpstr>English!Druckbereich</vt:lpstr>
      <vt:lpstr>Stand_type</vt:lpstr>
    </vt:vector>
  </TitlesOfParts>
  <Manager/>
  <Company>NürnbergMesse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Popp</dc:creator>
  <cp:keywords/>
  <dc:description/>
  <cp:lastModifiedBy>Xenia Adam</cp:lastModifiedBy>
  <cp:revision/>
  <dcterms:created xsi:type="dcterms:W3CDTF">2010-12-14T14:22:40Z</dcterms:created>
  <dcterms:modified xsi:type="dcterms:W3CDTF">2025-09-29T13:24:54Z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0x010100C4B427B8C965C1499CB7D43E53C3372B</vt:lpwstr>
  </property>
  <property fmtid="{D5CDD505-2E9C-101B-9397-08002B2CF9AE}" pid="3" name="MediaServiceImageTags">
    <vt:lpwstr/>
  </property>
</Properties>
</file>