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https://nuernbergmesse.sharepoint.com/teams/wg-10923/Freigegebene Dokumente/VAT/Sales/Kalkulationen/Website Kostenkalkulator/"/>
    </mc:Choice>
  </mc:AlternateContent>
  <xr:revisionPtr revIDLastSave="0" documentId="8_{1EB53711-7006-40B8-BEDF-D2BD15FD4E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glish" sheetId="1" r:id="rId1"/>
    <sheet name="DropDown" sheetId="3" state="hidden" r:id="rId2"/>
  </sheets>
  <definedNames>
    <definedName name="_xlnm.Print_Area" localSheetId="0">English!$A$1:$M$27</definedName>
    <definedName name="Stand_type">DropDown!$D$10:$D$13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G10" i="1"/>
  <c r="F10" i="1"/>
  <c r="E10" i="1"/>
  <c r="E19" i="3" l="1"/>
  <c r="E10" i="3"/>
  <c r="G15" i="1"/>
  <c r="C13" i="1"/>
  <c r="E18" i="3"/>
  <c r="H15" i="1"/>
  <c r="E15" i="1"/>
  <c r="F15" i="1"/>
  <c r="E23" i="3"/>
  <c r="E22" i="3"/>
  <c r="E21" i="3"/>
  <c r="E17" i="3"/>
  <c r="E15" i="3"/>
  <c r="E13" i="3"/>
  <c r="E12" i="3"/>
  <c r="E11" i="3"/>
  <c r="E4" i="3"/>
  <c r="E3" i="3"/>
  <c r="I13" i="1"/>
  <c r="H13" i="1"/>
  <c r="G13" i="1"/>
  <c r="F13" i="1"/>
  <c r="E13" i="1"/>
  <c r="H17" i="1"/>
  <c r="G17" i="1"/>
  <c r="F17" i="1"/>
  <c r="E17" i="1"/>
  <c r="F18" i="1" l="1"/>
  <c r="G18" i="1"/>
  <c r="H18" i="1"/>
  <c r="E18" i="1"/>
</calcChain>
</file>

<file path=xl/sharedStrings.xml><?xml version="1.0" encoding="utf-8"?>
<sst xmlns="http://schemas.openxmlformats.org/spreadsheetml/2006/main" count="61" uniqueCount="54">
  <si>
    <r>
      <rPr>
        <b/>
        <sz val="8"/>
        <rFont val="Arial"/>
        <family val="2"/>
      </rPr>
      <t>The price calculation is non-binding and all informations are subject to change.</t>
    </r>
    <r>
      <rPr>
        <sz val="8"/>
        <rFont val="Arial"/>
        <family val="2"/>
      </rPr>
      <t xml:space="preserve">
</t>
    </r>
  </si>
  <si>
    <t>Stand space in m²</t>
  </si>
  <si>
    <t>Stand type</t>
  </si>
  <si>
    <t>Please enter your required stand space</t>
  </si>
  <si>
    <t>In-line Stand</t>
  </si>
  <si>
    <t>www.brau-beviale.de</t>
  </si>
  <si>
    <t>Aussteller aus Deutschland 19% ; Andere 0%</t>
  </si>
  <si>
    <t>The fields “Stand type” have drop-down menus.</t>
  </si>
  <si>
    <t xml:space="preserve">Apply directly online now: </t>
  </si>
  <si>
    <t>https://www.care-xpo.de/en/exhibit/book-your-stand</t>
  </si>
  <si>
    <r>
      <t xml:space="preserve">Price calculation (without VAT)
</t>
    </r>
    <r>
      <rPr>
        <i/>
        <sz val="8"/>
        <rFont val="Arial"/>
        <family val="2"/>
      </rPr>
      <t>The minimum stand area varies depending on the stand shape. The stand shape is allocated during the planning process. There is no entitlement to a specific stand shape.</t>
    </r>
  </si>
  <si>
    <r>
      <t xml:space="preserve">In-line stand
</t>
    </r>
    <r>
      <rPr>
        <i/>
        <sz val="9"/>
        <rFont val="Arial"/>
        <family val="2"/>
      </rPr>
      <t>(224 €/m</t>
    </r>
    <r>
      <rPr>
        <i/>
        <vertAlign val="superscript"/>
        <sz val="9"/>
        <rFont val="Arial"/>
        <family val="2"/>
      </rPr>
      <t>2</t>
    </r>
    <r>
      <rPr>
        <i/>
        <sz val="9"/>
        <rFont val="Arial"/>
        <family val="2"/>
      </rPr>
      <t>;</t>
    </r>
    <r>
      <rPr>
        <i/>
        <vertAlign val="superscript"/>
        <sz val="9"/>
        <rFont val="Arial"/>
        <family val="2"/>
      </rPr>
      <t xml:space="preserve"> 
</t>
    </r>
    <r>
      <rPr>
        <i/>
        <sz val="9"/>
        <rFont val="Arial"/>
        <family val="2"/>
      </rPr>
      <t xml:space="preserve">1 side open;
</t>
    </r>
    <r>
      <rPr>
        <b/>
        <i/>
        <sz val="9"/>
        <rFont val="Arial"/>
        <family val="2"/>
      </rPr>
      <t>min. 9 m²</t>
    </r>
    <r>
      <rPr>
        <i/>
        <sz val="9"/>
        <rFont val="Arial"/>
        <family val="2"/>
      </rPr>
      <t>)</t>
    </r>
  </si>
  <si>
    <r>
      <t xml:space="preserve">Corner stand
</t>
    </r>
    <r>
      <rPr>
        <i/>
        <sz val="9"/>
        <rFont val="Arial"/>
        <family val="2"/>
      </rPr>
      <t>(251 €/m</t>
    </r>
    <r>
      <rPr>
        <i/>
        <vertAlign val="superscript"/>
        <sz val="9"/>
        <rFont val="Arial"/>
        <family val="2"/>
      </rPr>
      <t>2</t>
    </r>
    <r>
      <rPr>
        <i/>
        <sz val="9"/>
        <rFont val="Arial"/>
        <family val="2"/>
      </rPr>
      <t xml:space="preserve">; 
2 sides open;
</t>
    </r>
    <r>
      <rPr>
        <b/>
        <i/>
        <sz val="9"/>
        <rFont val="Arial"/>
        <family val="2"/>
      </rPr>
      <t>min. 12 m²</t>
    </r>
    <r>
      <rPr>
        <i/>
        <sz val="9"/>
        <rFont val="Arial"/>
        <family val="2"/>
      </rPr>
      <t>)</t>
    </r>
  </si>
  <si>
    <r>
      <t xml:space="preserve">Peninsula stand
</t>
    </r>
    <r>
      <rPr>
        <i/>
        <sz val="9"/>
        <rFont val="Arial"/>
        <family val="2"/>
      </rPr>
      <t xml:space="preserve">(259 €/m2; 
3 sides open;
</t>
    </r>
    <r>
      <rPr>
        <b/>
        <i/>
        <sz val="9"/>
        <rFont val="Arial"/>
        <family val="2"/>
      </rPr>
      <t>min. 30 m²</t>
    </r>
    <r>
      <rPr>
        <i/>
        <sz val="9"/>
        <rFont val="Arial"/>
        <family val="2"/>
      </rPr>
      <t>)</t>
    </r>
  </si>
  <si>
    <r>
      <t xml:space="preserve">Island stand
</t>
    </r>
    <r>
      <rPr>
        <i/>
        <sz val="9"/>
        <rFont val="Arial"/>
        <family val="2"/>
      </rPr>
      <t>(271 €/m</t>
    </r>
    <r>
      <rPr>
        <i/>
        <vertAlign val="superscript"/>
        <sz val="9"/>
        <rFont val="Arial"/>
        <family val="2"/>
      </rPr>
      <t>2</t>
    </r>
    <r>
      <rPr>
        <i/>
        <sz val="9"/>
        <rFont val="Arial"/>
        <family val="2"/>
      </rPr>
      <t xml:space="preserve">; 
4 sides open;
</t>
    </r>
    <r>
      <rPr>
        <b/>
        <i/>
        <sz val="9"/>
        <rFont val="Arial"/>
        <family val="2"/>
      </rPr>
      <t>min. 50 m²</t>
    </r>
    <r>
      <rPr>
        <i/>
        <sz val="9"/>
        <rFont val="Arial"/>
        <family val="2"/>
      </rPr>
      <t>)</t>
    </r>
  </si>
  <si>
    <t>Rental fee for stand space</t>
  </si>
  <si>
    <t>AUMA fee</t>
  </si>
  <si>
    <t>per m²</t>
  </si>
  <si>
    <t>www.auma.de</t>
  </si>
  <si>
    <t>Waste disposal</t>
  </si>
  <si>
    <t>Marketing Services*</t>
  </si>
  <si>
    <t>piece</t>
  </si>
  <si>
    <r>
      <t xml:space="preserve">Total investment </t>
    </r>
    <r>
      <rPr>
        <sz val="8"/>
        <rFont val="Arial"/>
        <family val="2"/>
      </rPr>
      <t>without stand construction (net)</t>
    </r>
  </si>
  <si>
    <t>Frühbuchervorteil</t>
  </si>
  <si>
    <t>-auswählen-</t>
  </si>
  <si>
    <t>-choose-</t>
  </si>
  <si>
    <t>Ja</t>
  </si>
  <si>
    <t>Yes</t>
  </si>
  <si>
    <t>Nein</t>
  </si>
  <si>
    <t>No</t>
  </si>
  <si>
    <t>Frühbuchervorteil bis 05.03.2013</t>
  </si>
  <si>
    <t>Early booking discount till 05.03.2013</t>
  </si>
  <si>
    <t>Early booking discount</t>
  </si>
  <si>
    <t>bis 05.03.2013</t>
  </si>
  <si>
    <t>till 05.03.2013</t>
  </si>
  <si>
    <t>Reihenstand</t>
  </si>
  <si>
    <t>Eckstand</t>
  </si>
  <si>
    <t>Corner Stand</t>
  </si>
  <si>
    <t>Kopfstand</t>
  </si>
  <si>
    <t>Peninsula Stand</t>
  </si>
  <si>
    <t>Blockstand</t>
  </si>
  <si>
    <t>Island Stand</t>
  </si>
  <si>
    <t>AUMA-Beitrag</t>
  </si>
  <si>
    <t>Marketing-Services</t>
  </si>
  <si>
    <t>Entsorgungspauschale</t>
  </si>
  <si>
    <t>Matchmaking-Funktion für Direkt- und Mitaussteller</t>
  </si>
  <si>
    <t>Miet-Komplettstand FeuerTRUTZ 1/2</t>
  </si>
  <si>
    <t>Miet-Komplettstand MARS/MERKUR</t>
  </si>
  <si>
    <t>Miet-Komplettstand ERDE/MOND</t>
  </si>
  <si>
    <t>Internet</t>
  </si>
  <si>
    <t>www.feuertrutz-messe.de/application</t>
  </si>
  <si>
    <t>www.feuertrutz-messe.de/en</t>
  </si>
  <si>
    <t>www.auma.de/en/</t>
  </si>
  <si>
    <t>www.standconfigurator.com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</si>
</sst>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_ ;\-#,##0\ "/>
    <numFmt numFmtId="165" formatCode="#,##0.00\ &quot;€&quot;"/>
  </numFmts>
  <fonts count="2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23"/>
      <name val="Arial"/>
      <family val="2"/>
    </font>
    <font>
      <sz val="10"/>
      <color rgb="FF666666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b/>
      <u/>
      <sz val="10"/>
      <color indexed="12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3" fillId="2" borderId="0" xfId="0" applyFont="1" applyFill="1" applyAlignment="1" applyProtection="1">
      <alignment vertical="center"/>
      <protection hidden="1"/>
    </xf>
    <xf numFmtId="0" fontId="8" fillId="2" borderId="2" xfId="1" applyFont="1" applyFill="1" applyBorder="1" applyAlignment="1" applyProtection="1">
      <alignment horizontal="right" vertical="center"/>
      <protection hidden="1"/>
    </xf>
    <xf numFmtId="0" fontId="6" fillId="0" borderId="0" xfId="0" applyFont="1"/>
    <xf numFmtId="44" fontId="0" fillId="0" borderId="0" xfId="2" applyFont="1"/>
    <xf numFmtId="0" fontId="0" fillId="0" borderId="0" xfId="0" applyAlignment="1">
      <alignment horizontal="right" vertical="top"/>
    </xf>
    <xf numFmtId="44" fontId="0" fillId="0" borderId="0" xfId="2" applyFont="1" applyAlignment="1">
      <alignment horizontal="right" vertical="top"/>
    </xf>
    <xf numFmtId="0" fontId="2" fillId="2" borderId="0" xfId="0" applyFont="1" applyFill="1" applyProtection="1">
      <protection hidden="1"/>
    </xf>
    <xf numFmtId="44" fontId="12" fillId="2" borderId="0" xfId="2" applyFont="1" applyFill="1" applyBorder="1" applyAlignment="1" applyProtection="1">
      <protection hidden="1"/>
    </xf>
    <xf numFmtId="44" fontId="12" fillId="5" borderId="0" xfId="2" applyFont="1" applyFill="1" applyBorder="1" applyAlignment="1" applyProtection="1">
      <protection hidden="1"/>
    </xf>
    <xf numFmtId="44" fontId="13" fillId="2" borderId="0" xfId="2" applyFont="1" applyFill="1" applyBorder="1" applyAlignment="1" applyProtection="1">
      <protection hidden="1"/>
    </xf>
    <xf numFmtId="44" fontId="14" fillId="2" borderId="0" xfId="2" applyFont="1" applyFill="1" applyBorder="1" applyAlignment="1" applyProtection="1">
      <alignment horizontal="right"/>
      <protection hidden="1"/>
    </xf>
    <xf numFmtId="0" fontId="7" fillId="0" borderId="0" xfId="1" applyAlignment="1" applyProtection="1">
      <alignment horizontal="left" vertical="top"/>
    </xf>
    <xf numFmtId="0" fontId="1" fillId="0" borderId="0" xfId="0" applyFont="1"/>
    <xf numFmtId="0" fontId="0" fillId="4" borderId="0" xfId="0" applyFill="1"/>
    <xf numFmtId="0" fontId="0" fillId="4" borderId="0" xfId="0" applyFill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4" fontId="0" fillId="6" borderId="0" xfId="2" applyFont="1" applyFill="1"/>
    <xf numFmtId="0" fontId="4" fillId="6" borderId="0" xfId="0" applyFont="1" applyFill="1" applyAlignment="1" applyProtection="1">
      <alignment horizontal="left" vertical="center"/>
      <protection hidden="1"/>
    </xf>
    <xf numFmtId="44" fontId="0" fillId="6" borderId="0" xfId="2" applyFont="1" applyFill="1" applyAlignment="1">
      <alignment horizontal="right" vertical="top"/>
    </xf>
    <xf numFmtId="0" fontId="12" fillId="6" borderId="0" xfId="0" applyFont="1" applyFill="1" applyAlignment="1">
      <alignment horizontal="center" vertical="center" wrapText="1"/>
    </xf>
    <xf numFmtId="0" fontId="7" fillId="6" borderId="0" xfId="1" applyFill="1" applyAlignment="1" applyProtection="1">
      <alignment horizontal="right" vertical="center"/>
    </xf>
    <xf numFmtId="0" fontId="0" fillId="6" borderId="0" xfId="0" quotePrefix="1" applyFill="1" applyAlignment="1">
      <alignment horizontal="right" vertical="center"/>
    </xf>
    <xf numFmtId="0" fontId="7" fillId="6" borderId="0" xfId="1" applyFill="1" applyAlignment="1" applyProtection="1">
      <alignment horizontal="right" vertical="top"/>
    </xf>
    <xf numFmtId="44" fontId="0" fillId="0" borderId="0" xfId="2" applyFont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0" xfId="0" quotePrefix="1" applyFont="1" applyAlignment="1">
      <alignment horizontal="right" vertical="top"/>
    </xf>
    <xf numFmtId="0" fontId="4" fillId="6" borderId="0" xfId="0" applyFont="1" applyFill="1" applyAlignment="1" applyProtection="1">
      <alignment horizontal="center" vertical="center"/>
      <protection hidden="1"/>
    </xf>
    <xf numFmtId="0" fontId="13" fillId="6" borderId="0" xfId="0" applyFont="1" applyFill="1" applyAlignment="1">
      <alignment horizontal="center" vertical="center" wrapText="1"/>
    </xf>
    <xf numFmtId="44" fontId="0" fillId="0" borderId="0" xfId="2" applyFont="1" applyFill="1" applyBorder="1" applyAlignment="1">
      <alignment horizontal="right" vertical="top"/>
    </xf>
    <xf numFmtId="44" fontId="0" fillId="0" borderId="0" xfId="2" applyFont="1" applyFill="1" applyBorder="1"/>
    <xf numFmtId="0" fontId="10" fillId="0" borderId="0" xfId="1" applyFont="1" applyBorder="1" applyAlignment="1" applyProtection="1">
      <alignment horizontal="right"/>
    </xf>
    <xf numFmtId="0" fontId="0" fillId="2" borderId="0" xfId="0" applyFill="1"/>
    <xf numFmtId="0" fontId="6" fillId="2" borderId="0" xfId="0" applyFont="1" applyFill="1"/>
    <xf numFmtId="0" fontId="11" fillId="0" borderId="0" xfId="0" applyFont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0" borderId="0" xfId="0" applyFont="1"/>
    <xf numFmtId="44" fontId="2" fillId="2" borderId="0" xfId="2" applyFont="1" applyFill="1" applyProtection="1"/>
    <xf numFmtId="0" fontId="11" fillId="2" borderId="0" xfId="0" applyFont="1" applyFill="1"/>
    <xf numFmtId="0" fontId="1" fillId="2" borderId="0" xfId="0" applyFont="1" applyFill="1" applyProtection="1">
      <protection hidden="1"/>
    </xf>
    <xf numFmtId="0" fontId="8" fillId="2" borderId="0" xfId="1" applyFont="1" applyFill="1" applyBorder="1" applyAlignment="1" applyProtection="1">
      <alignment horizontal="right" vertical="center"/>
      <protection hidden="1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2" borderId="9" xfId="0" applyFont="1" applyFill="1" applyBorder="1" applyProtection="1">
      <protection hidden="1"/>
    </xf>
    <xf numFmtId="44" fontId="12" fillId="2" borderId="8" xfId="2" applyFont="1" applyFill="1" applyBorder="1" applyAlignment="1" applyProtection="1">
      <protection hidden="1"/>
    </xf>
    <xf numFmtId="0" fontId="1" fillId="0" borderId="0" xfId="0" applyFont="1" applyAlignment="1">
      <alignment wrapText="1"/>
    </xf>
    <xf numFmtId="0" fontId="1" fillId="2" borderId="0" xfId="0" applyFont="1" applyFill="1"/>
    <xf numFmtId="0" fontId="2" fillId="7" borderId="5" xfId="0" applyFont="1" applyFill="1" applyBorder="1" applyAlignment="1" applyProtection="1">
      <alignment horizontal="center" vertical="center" textRotation="45" wrapText="1"/>
      <protection hidden="1"/>
    </xf>
    <xf numFmtId="44" fontId="13" fillId="7" borderId="11" xfId="2" applyFont="1" applyFill="1" applyBorder="1" applyAlignment="1" applyProtection="1">
      <protection hidden="1"/>
    </xf>
    <xf numFmtId="44" fontId="13" fillId="7" borderId="1" xfId="2" applyFont="1" applyFill="1" applyBorder="1" applyAlignment="1" applyProtection="1">
      <protection hidden="1"/>
    </xf>
    <xf numFmtId="44" fontId="12" fillId="7" borderId="5" xfId="2" applyFont="1" applyFill="1" applyBorder="1" applyAlignment="1" applyProtection="1">
      <protection hidden="1"/>
    </xf>
    <xf numFmtId="44" fontId="1" fillId="0" borderId="0" xfId="2" applyFont="1" applyAlignment="1">
      <alignment horizontal="right" vertical="top"/>
    </xf>
    <xf numFmtId="44" fontId="13" fillId="3" borderId="11" xfId="2" applyFont="1" applyFill="1" applyBorder="1" applyAlignment="1" applyProtection="1">
      <protection hidden="1"/>
    </xf>
    <xf numFmtId="44" fontId="13" fillId="3" borderId="1" xfId="2" applyFont="1" applyFill="1" applyBorder="1" applyAlignment="1" applyProtection="1">
      <protection hidden="1"/>
    </xf>
    <xf numFmtId="44" fontId="12" fillId="3" borderId="5" xfId="2" applyFont="1" applyFill="1" applyBorder="1" applyAlignment="1" applyProtection="1">
      <protection hidden="1"/>
    </xf>
    <xf numFmtId="0" fontId="2" fillId="5" borderId="7" xfId="0" applyFont="1" applyFill="1" applyBorder="1" applyAlignment="1" applyProtection="1">
      <alignment horizontal="center" vertical="center" textRotation="45" wrapText="1"/>
      <protection hidden="1"/>
    </xf>
    <xf numFmtId="44" fontId="13" fillId="5" borderId="11" xfId="2" applyFont="1" applyFill="1" applyBorder="1" applyAlignment="1" applyProtection="1">
      <protection hidden="1"/>
    </xf>
    <xf numFmtId="44" fontId="13" fillId="5" borderId="1" xfId="2" applyFont="1" applyFill="1" applyBorder="1" applyAlignment="1" applyProtection="1">
      <protection hidden="1"/>
    </xf>
    <xf numFmtId="44" fontId="12" fillId="5" borderId="5" xfId="2" applyFont="1" applyFill="1" applyBorder="1" applyAlignment="1" applyProtection="1">
      <protection hidden="1"/>
    </xf>
    <xf numFmtId="0" fontId="2" fillId="3" borderId="8" xfId="0" applyFont="1" applyFill="1" applyBorder="1" applyAlignment="1" applyProtection="1">
      <alignment horizontal="center" vertical="center" textRotation="45" wrapText="1"/>
      <protection hidden="1"/>
    </xf>
    <xf numFmtId="0" fontId="2" fillId="8" borderId="5" xfId="0" applyFont="1" applyFill="1" applyBorder="1" applyAlignment="1" applyProtection="1">
      <alignment horizontal="center" vertical="center" textRotation="45" wrapText="1"/>
      <protection hidden="1"/>
    </xf>
    <xf numFmtId="44" fontId="13" fillId="8" borderId="6" xfId="2" applyFont="1" applyFill="1" applyBorder="1" applyAlignment="1" applyProtection="1">
      <protection hidden="1"/>
    </xf>
    <xf numFmtId="44" fontId="13" fillId="8" borderId="1" xfId="2" applyFont="1" applyFill="1" applyBorder="1" applyAlignment="1" applyProtection="1">
      <protection hidden="1"/>
    </xf>
    <xf numFmtId="44" fontId="12" fillId="8" borderId="5" xfId="2" applyFont="1" applyFill="1" applyBorder="1" applyAlignment="1" applyProtection="1">
      <protection hidden="1"/>
    </xf>
    <xf numFmtId="0" fontId="12" fillId="5" borderId="0" xfId="0" applyFont="1" applyFill="1" applyAlignment="1">
      <alignment vertical="center"/>
    </xf>
    <xf numFmtId="0" fontId="10" fillId="0" borderId="0" xfId="1" applyFont="1" applyBorder="1" applyAlignment="1" applyProtection="1"/>
    <xf numFmtId="0" fontId="10" fillId="0" borderId="3" xfId="1" applyFont="1" applyBorder="1" applyAlignment="1" applyProtection="1"/>
    <xf numFmtId="44" fontId="13" fillId="5" borderId="1" xfId="2" applyFont="1" applyFill="1" applyBorder="1" applyAlignment="1" applyProtection="1">
      <alignment horizontal="right"/>
      <protection hidden="1"/>
    </xf>
    <xf numFmtId="44" fontId="13" fillId="7" borderId="1" xfId="2" applyFont="1" applyFill="1" applyBorder="1" applyAlignment="1" applyProtection="1">
      <alignment horizontal="right"/>
      <protection hidden="1"/>
    </xf>
    <xf numFmtId="44" fontId="13" fillId="3" borderId="1" xfId="2" applyFont="1" applyFill="1" applyBorder="1" applyAlignment="1" applyProtection="1">
      <alignment horizontal="center"/>
      <protection hidden="1"/>
    </xf>
    <xf numFmtId="44" fontId="13" fillId="8" borderId="1" xfId="2" applyFont="1" applyFill="1" applyBorder="1" applyAlignment="1" applyProtection="1">
      <alignment horizontal="center"/>
      <protection hidden="1"/>
    </xf>
    <xf numFmtId="0" fontId="2" fillId="0" borderId="0" xfId="0" applyFont="1" applyAlignment="1">
      <alignment horizontal="left" vertical="center" wrapText="1"/>
    </xf>
    <xf numFmtId="10" fontId="1" fillId="0" borderId="0" xfId="0" applyNumberFormat="1" applyFont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 applyProtection="1">
      <alignment vertical="center"/>
      <protection locked="0"/>
    </xf>
    <xf numFmtId="0" fontId="1" fillId="5" borderId="0" xfId="0" applyFont="1" applyFill="1" applyAlignment="1">
      <alignment horizontal="center" vertical="center"/>
    </xf>
    <xf numFmtId="0" fontId="1" fillId="2" borderId="0" xfId="0" quotePrefix="1" applyFont="1" applyFill="1" applyAlignment="1">
      <alignment horizontal="left" vertical="center" indent="2"/>
    </xf>
    <xf numFmtId="10" fontId="4" fillId="2" borderId="0" xfId="0" applyNumberFormat="1" applyFont="1" applyFill="1" applyAlignment="1">
      <alignment horizontal="right" vertical="center"/>
    </xf>
    <xf numFmtId="0" fontId="8" fillId="0" borderId="2" xfId="1" applyFont="1" applyBorder="1" applyAlignment="1" applyProtection="1"/>
    <xf numFmtId="9" fontId="1" fillId="2" borderId="0" xfId="0" applyNumberFormat="1" applyFont="1" applyFill="1"/>
    <xf numFmtId="0" fontId="1" fillId="6" borderId="0" xfId="0" quotePrefix="1" applyFont="1" applyFill="1" applyAlignment="1">
      <alignment horizontal="right" vertical="top"/>
    </xf>
    <xf numFmtId="0" fontId="7" fillId="2" borderId="0" xfId="1" applyFill="1" applyBorder="1" applyAlignment="1" applyProtection="1"/>
    <xf numFmtId="0" fontId="1" fillId="2" borderId="4" xfId="0" applyFont="1" applyFill="1" applyBorder="1"/>
    <xf numFmtId="0" fontId="1" fillId="2" borderId="0" xfId="0" applyFont="1" applyFill="1" applyAlignment="1" applyProtection="1">
      <alignment vertical="center"/>
      <protection hidden="1"/>
    </xf>
    <xf numFmtId="0" fontId="7" fillId="0" borderId="2" xfId="1" applyBorder="1" applyAlignment="1" applyProtection="1"/>
    <xf numFmtId="0" fontId="18" fillId="0" borderId="2" xfId="1" applyFont="1" applyBorder="1" applyAlignment="1" applyProtection="1"/>
    <xf numFmtId="0" fontId="2" fillId="0" borderId="0" xfId="2" applyNumberFormat="1" applyFont="1" applyFill="1" applyBorder="1" applyAlignment="1" applyProtection="1">
      <alignment vertical="center" wrapText="1"/>
      <protection hidden="1"/>
    </xf>
    <xf numFmtId="164" fontId="13" fillId="2" borderId="0" xfId="2" applyNumberFormat="1" applyFont="1" applyFill="1" applyBorder="1" applyAlignment="1" applyProtection="1">
      <alignment horizontal="right"/>
      <protection hidden="1"/>
    </xf>
    <xf numFmtId="44" fontId="13" fillId="2" borderId="0" xfId="2" applyFont="1" applyFill="1" applyBorder="1" applyAlignment="1" applyProtection="1">
      <alignment horizontal="right"/>
      <protection hidden="1"/>
    </xf>
    <xf numFmtId="44" fontId="12" fillId="2" borderId="9" xfId="2" applyFont="1" applyFill="1" applyBorder="1" applyAlignment="1" applyProtection="1">
      <alignment horizontal="right"/>
      <protection hidden="1"/>
    </xf>
    <xf numFmtId="0" fontId="1" fillId="2" borderId="2" xfId="1" applyFont="1" applyFill="1" applyBorder="1" applyAlignment="1" applyProtection="1">
      <alignment horizontal="right"/>
    </xf>
    <xf numFmtId="0" fontId="21" fillId="2" borderId="0" xfId="1" applyFont="1" applyFill="1" applyBorder="1" applyAlignment="1" applyProtection="1"/>
    <xf numFmtId="0" fontId="1" fillId="2" borderId="0" xfId="1" applyFont="1" applyFill="1" applyBorder="1" applyAlignment="1" applyProtection="1">
      <alignment horizontal="right"/>
    </xf>
    <xf numFmtId="0" fontId="1" fillId="9" borderId="7" xfId="0" applyFont="1" applyFill="1" applyBorder="1" applyAlignment="1" applyProtection="1">
      <alignment horizontal="center" vertical="center"/>
      <protection locked="0" hidden="1"/>
    </xf>
    <xf numFmtId="0" fontId="1" fillId="9" borderId="5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>
      <alignment horizontal="left" wrapText="1"/>
    </xf>
    <xf numFmtId="0" fontId="4" fillId="9" borderId="0" xfId="0" applyFont="1" applyFill="1" applyAlignment="1">
      <alignment horizontal="left" vertical="top" wrapText="1"/>
    </xf>
    <xf numFmtId="0" fontId="4" fillId="9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2" xfId="1" applyFont="1" applyBorder="1" applyAlignment="1" applyProtection="1">
      <alignment horizontal="right"/>
    </xf>
  </cellXfs>
  <cellStyles count="4">
    <cellStyle name="Link" xfId="1" builtinId="8"/>
    <cellStyle name="Standard" xfId="0" builtinId="0"/>
    <cellStyle name="Standard 2" xfId="3" xr:uid="{00000000-0005-0000-0000-000002000000}"/>
    <cellStyle name="Währung" xfId="2" builtinId="4"/>
  </cellStyles>
  <dxfs count="5">
    <dxf>
      <fill>
        <patternFill>
          <bgColor rgb="FFFBE2D7"/>
        </patternFill>
      </fill>
    </dxf>
    <dxf>
      <fill>
        <patternFill>
          <bgColor rgb="FFFBE2D7"/>
        </patternFill>
      </fill>
    </dxf>
    <dxf>
      <fill>
        <patternFill>
          <bgColor rgb="FFFBE2D7"/>
        </patternFill>
      </fill>
    </dxf>
    <dxf>
      <fill>
        <patternFill>
          <bgColor rgb="FFFBE2D7"/>
        </patternFill>
      </fill>
    </dxf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EE9A46"/>
      <color rgb="FFFBE2D7"/>
      <color rgb="FFEC6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altenpflege-messe.de/en/exhibit/book-your-stand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2276475</xdr:colOff>
      <xdr:row>16</xdr:row>
      <xdr:rowOff>142875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38400" y="387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>
    <xdr:from>
      <xdr:col>0</xdr:col>
      <xdr:colOff>152401</xdr:colOff>
      <xdr:row>19</xdr:row>
      <xdr:rowOff>0</xdr:rowOff>
    </xdr:from>
    <xdr:to>
      <xdr:col>5</xdr:col>
      <xdr:colOff>828675</xdr:colOff>
      <xdr:row>20</xdr:row>
      <xdr:rowOff>66675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2401" y="3543300"/>
          <a:ext cx="6524624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*Marketing-Services</a:t>
          </a:r>
          <a:r>
            <a:rPr lang="de-DE" sz="8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DE" sz="8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exhibitors (mandatory):</a:t>
          </a:r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 see Special Conditions for Participation in the trade fair</a:t>
          </a:r>
          <a:r>
            <a:rPr lang="de-DE" sz="800" baseline="0">
              <a:latin typeface="Arial" panose="020B0604020202020204" pitchFamily="34" charset="0"/>
              <a:cs typeface="Arial" panose="020B0604020202020204" pitchFamily="34" charset="0"/>
            </a:rPr>
            <a:t> care:xpo 2027</a:t>
          </a:r>
        </a:p>
        <a:p>
          <a:endParaRPr lang="de-DE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1038225</xdr:colOff>
      <xdr:row>7</xdr:row>
      <xdr:rowOff>9525</xdr:rowOff>
    </xdr:from>
    <xdr:to>
      <xdr:col>8</xdr:col>
      <xdr:colOff>914400</xdr:colOff>
      <xdr:row>7</xdr:row>
      <xdr:rowOff>161925</xdr:rowOff>
    </xdr:to>
    <xdr:sp macro="" textlink="">
      <xdr:nvSpPr>
        <xdr:cNvPr id="4" name="Rechtec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763000" y="2095500"/>
          <a:ext cx="2076450" cy="1524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4</xdr:col>
      <xdr:colOff>676275</xdr:colOff>
      <xdr:row>4</xdr:row>
      <xdr:rowOff>0</xdr:rowOff>
    </xdr:from>
    <xdr:to>
      <xdr:col>4</xdr:col>
      <xdr:colOff>962024</xdr:colOff>
      <xdr:row>5</xdr:row>
      <xdr:rowOff>0</xdr:rowOff>
    </xdr:to>
    <xdr:pic>
      <xdr:nvPicPr>
        <xdr:cNvPr id="7" name="Grafik 6" descr="Pfeil nach rechts mit einfarbiger Füllung">
          <a:extLst>
            <a:ext uri="{FF2B5EF4-FFF2-40B4-BE49-F238E27FC236}">
              <a16:creationId xmlns:a16="http://schemas.microsoft.com/office/drawing/2014/main" id="{B3D0DCCC-D81C-4703-AC28-5FDD1D43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486400" y="895350"/>
          <a:ext cx="285749" cy="28574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</xdr:row>
      <xdr:rowOff>19050</xdr:rowOff>
    </xdr:from>
    <xdr:to>
      <xdr:col>2</xdr:col>
      <xdr:colOff>1</xdr:colOff>
      <xdr:row>7</xdr:row>
      <xdr:rowOff>20331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3FF177B-3B2C-44CF-9737-ACB5DC73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80975"/>
          <a:ext cx="2857501" cy="12204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17</xdr:row>
      <xdr:rowOff>142875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3840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uma.de/" TargetMode="External"/><Relationship Id="rId2" Type="http://schemas.openxmlformats.org/officeDocument/2006/relationships/hyperlink" Target="http://www.brau-beviale.de/" TargetMode="External"/><Relationship Id="rId1" Type="http://schemas.openxmlformats.org/officeDocument/2006/relationships/hyperlink" Target="http://www.auma.d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are-xpo.de/en/exhibit/book-your-stand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://www.auma.de/e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feuertrutz-messe.de/en" TargetMode="External"/><Relationship Id="rId1" Type="http://schemas.openxmlformats.org/officeDocument/2006/relationships/hyperlink" Target="http://www.feuertrutz-messe.de/application" TargetMode="External"/><Relationship Id="rId6" Type="http://schemas.openxmlformats.org/officeDocument/2006/relationships/hyperlink" Target="http://www.standconfigurator.com/" TargetMode="External"/><Relationship Id="rId5" Type="http://schemas.openxmlformats.org/officeDocument/2006/relationships/hyperlink" Target="http://www.auma.de/en/" TargetMode="External"/><Relationship Id="rId4" Type="http://schemas.openxmlformats.org/officeDocument/2006/relationships/hyperlink" Target="http://www.standconfigurato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EW245"/>
  <sheetViews>
    <sheetView showGridLines="0" tabSelected="1" zoomScaleNormal="100" workbookViewId="0">
      <selection activeCell="F5" sqref="F5"/>
    </sheetView>
  </sheetViews>
  <sheetFormatPr defaultColWidth="11.42578125" defaultRowHeight="12.6"/>
  <cols>
    <col min="1" max="1" width="2.42578125" style="33" customWidth="1"/>
    <col min="2" max="2" width="42.28515625" customWidth="1"/>
    <col min="3" max="3" width="19.28515625" customWidth="1"/>
    <col min="4" max="4" width="8.140625" customWidth="1"/>
    <col min="5" max="5" width="16.28515625" customWidth="1"/>
    <col min="6" max="6" width="16" customWidth="1"/>
    <col min="7" max="8" width="15.5703125" customWidth="1"/>
    <col min="9" max="9" width="17.28515625" customWidth="1"/>
    <col min="10" max="10" width="19.7109375" customWidth="1"/>
    <col min="11" max="11" width="4" hidden="1" customWidth="1"/>
    <col min="12" max="12" width="2.7109375" style="33" hidden="1" customWidth="1"/>
    <col min="13" max="13" width="7.140625" style="34" customWidth="1"/>
    <col min="14" max="16" width="11.42578125" style="34"/>
    <col min="17" max="19" width="0" style="34" hidden="1" customWidth="1"/>
    <col min="20" max="34" width="11.42578125" style="34"/>
    <col min="35" max="78" width="11.42578125" style="3"/>
    <col min="79" max="152" width="11.42578125" style="35"/>
  </cols>
  <sheetData>
    <row r="2" spans="1:153" ht="18.75" customHeight="1">
      <c r="B2" s="13"/>
      <c r="C2" s="77"/>
      <c r="D2" s="13"/>
      <c r="E2" s="13"/>
      <c r="F2" s="102" t="s">
        <v>0</v>
      </c>
      <c r="G2" s="103"/>
      <c r="H2" s="103"/>
      <c r="I2" s="103"/>
      <c r="J2" s="103"/>
      <c r="K2" s="103"/>
      <c r="L2" s="13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EW2" s="35"/>
    </row>
    <row r="3" spans="1:153" s="37" customFormat="1" ht="19.5" customHeight="1">
      <c r="A3" s="36"/>
      <c r="B3" s="79"/>
      <c r="C3" s="38"/>
      <c r="D3" s="13"/>
      <c r="E3" s="79"/>
      <c r="F3" s="107" t="s">
        <v>1</v>
      </c>
      <c r="G3" s="107" t="s">
        <v>2</v>
      </c>
      <c r="H3" s="69"/>
      <c r="I3" s="79"/>
      <c r="J3" s="40"/>
      <c r="K3" s="79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</row>
    <row r="4" spans="1:153" s="37" customFormat="1" ht="19.5" customHeight="1">
      <c r="A4" s="36"/>
      <c r="B4" s="79"/>
      <c r="C4" s="38"/>
      <c r="D4" s="13"/>
      <c r="E4" s="79"/>
      <c r="F4" s="108"/>
      <c r="G4" s="108"/>
      <c r="H4" s="69"/>
      <c r="I4" s="79"/>
      <c r="J4" s="40"/>
      <c r="K4" s="79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</row>
    <row r="5" spans="1:153" ht="21.75" customHeight="1">
      <c r="B5" s="38"/>
      <c r="C5" s="104" t="s">
        <v>3</v>
      </c>
      <c r="D5" s="104"/>
      <c r="E5" s="105"/>
      <c r="F5" s="99"/>
      <c r="G5" s="100" t="s">
        <v>4</v>
      </c>
      <c r="H5" s="80"/>
      <c r="I5" s="81"/>
      <c r="J5" s="82"/>
      <c r="K5" s="96" t="s">
        <v>5</v>
      </c>
      <c r="L5" s="51"/>
      <c r="M5" s="4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</row>
    <row r="6" spans="1:153" ht="12.75" hidden="1" customHeight="1">
      <c r="B6" s="38"/>
      <c r="C6" s="38"/>
      <c r="D6" s="51"/>
      <c r="E6" s="97"/>
      <c r="F6" s="78"/>
      <c r="G6" s="51"/>
      <c r="H6" s="51"/>
      <c r="I6" s="83" t="s">
        <v>6</v>
      </c>
      <c r="J6" s="13"/>
      <c r="K6" s="98"/>
      <c r="L6" s="88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</row>
    <row r="7" spans="1:153" ht="16.5" customHeight="1">
      <c r="B7" s="38"/>
      <c r="C7" s="109" t="s">
        <v>7</v>
      </c>
      <c r="D7" s="109"/>
      <c r="E7" s="109"/>
      <c r="F7" s="106"/>
      <c r="G7" s="106"/>
      <c r="H7" s="106"/>
      <c r="I7" s="83"/>
      <c r="J7" s="13"/>
      <c r="K7" s="98"/>
      <c r="L7" s="88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</row>
    <row r="8" spans="1:153" ht="13.5" customHeight="1">
      <c r="B8" s="13"/>
      <c r="C8" s="38"/>
      <c r="D8" s="51"/>
      <c r="E8" s="87"/>
      <c r="F8" s="110" t="s">
        <v>8</v>
      </c>
      <c r="G8" s="110"/>
      <c r="H8" s="90" t="s">
        <v>9</v>
      </c>
      <c r="I8" s="90"/>
      <c r="J8" s="91"/>
      <c r="K8" s="84"/>
      <c r="L8" s="88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</row>
    <row r="9" spans="1:153" ht="67.5" customHeight="1">
      <c r="B9" s="76" t="s">
        <v>10</v>
      </c>
      <c r="C9" s="92"/>
      <c r="D9" s="89"/>
      <c r="E9" s="60" t="s">
        <v>11</v>
      </c>
      <c r="F9" s="52" t="s">
        <v>12</v>
      </c>
      <c r="G9" s="64" t="s">
        <v>13</v>
      </c>
      <c r="H9" s="65" t="s">
        <v>14</v>
      </c>
      <c r="I9" s="1"/>
      <c r="J9" s="1"/>
      <c r="K9" s="89"/>
      <c r="L9" s="88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</row>
    <row r="10" spans="1:153" ht="12.95">
      <c r="B10" s="7" t="s">
        <v>15</v>
      </c>
      <c r="C10" s="93"/>
      <c r="D10" s="94"/>
      <c r="E10" s="61">
        <f>F5*224</f>
        <v>0</v>
      </c>
      <c r="F10" s="53">
        <f>F5*251</f>
        <v>0</v>
      </c>
      <c r="G10" s="57">
        <f>F5*259</f>
        <v>0</v>
      </c>
      <c r="H10" s="66">
        <f>F5*271</f>
        <v>0</v>
      </c>
      <c r="I10" s="1"/>
      <c r="J10" s="1"/>
      <c r="K10" s="89"/>
      <c r="L10" s="88"/>
      <c r="M10" s="51"/>
      <c r="N10" s="51"/>
      <c r="O10" s="51"/>
      <c r="P10" s="51"/>
      <c r="Q10" s="42">
        <v>0</v>
      </c>
      <c r="R10" s="85">
        <v>0.19</v>
      </c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</row>
    <row r="11" spans="1:153" ht="3.75" customHeight="1">
      <c r="B11" s="44"/>
      <c r="C11" s="94"/>
      <c r="D11" s="94"/>
      <c r="E11" s="62"/>
      <c r="F11" s="54"/>
      <c r="G11" s="58"/>
      <c r="H11" s="67"/>
      <c r="I11" s="32"/>
      <c r="J11" s="32"/>
      <c r="K11" s="45"/>
      <c r="L11" s="88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</row>
    <row r="12" spans="1:153" ht="3.75" customHeight="1">
      <c r="B12" s="44"/>
      <c r="C12" s="94"/>
      <c r="D12" s="94"/>
      <c r="E12" s="62"/>
      <c r="F12" s="54"/>
      <c r="G12" s="58"/>
      <c r="H12" s="67"/>
      <c r="I12" s="32"/>
      <c r="J12" s="32"/>
      <c r="K12" s="45"/>
      <c r="L12" s="88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</row>
    <row r="13" spans="1:153">
      <c r="B13" s="44" t="s">
        <v>16</v>
      </c>
      <c r="C13" s="94">
        <f>DropDown!C15</f>
        <v>0.6</v>
      </c>
      <c r="D13" s="94" t="s">
        <v>17</v>
      </c>
      <c r="E13" s="62">
        <f>C13*F5</f>
        <v>0</v>
      </c>
      <c r="F13" s="54">
        <f>C13*F5</f>
        <v>0</v>
      </c>
      <c r="G13" s="58">
        <f>C13*F5</f>
        <v>0</v>
      </c>
      <c r="H13" s="67">
        <f>C13*F5</f>
        <v>0</v>
      </c>
      <c r="I13" s="71" t="str">
        <f>DropDown!C27</f>
        <v>www.auma.de/en/</v>
      </c>
      <c r="J13" s="70"/>
      <c r="K13" s="2" t="s">
        <v>18</v>
      </c>
      <c r="L13" s="88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</row>
    <row r="14" spans="1:153" ht="3.75" customHeight="1">
      <c r="B14" s="44"/>
      <c r="C14" s="94"/>
      <c r="D14" s="94"/>
      <c r="E14" s="62"/>
      <c r="F14" s="54"/>
      <c r="G14" s="58"/>
      <c r="H14" s="67"/>
      <c r="I14" s="32"/>
      <c r="J14" s="32"/>
      <c r="K14" s="45"/>
      <c r="L14" s="88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</row>
    <row r="15" spans="1:153">
      <c r="B15" s="44" t="s">
        <v>19</v>
      </c>
      <c r="C15" s="94">
        <v>6.4</v>
      </c>
      <c r="D15" s="94" t="s">
        <v>17</v>
      </c>
      <c r="E15" s="62">
        <f>C15*F5</f>
        <v>0</v>
      </c>
      <c r="F15" s="54">
        <f>C15*F5</f>
        <v>0</v>
      </c>
      <c r="G15" s="58">
        <f>C15*F5</f>
        <v>0</v>
      </c>
      <c r="H15" s="67">
        <f>C15*F5</f>
        <v>0</v>
      </c>
      <c r="I15" s="1"/>
      <c r="J15" s="1"/>
      <c r="K15" s="89"/>
      <c r="L15" s="88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</row>
    <row r="16" spans="1:153" ht="3.75" customHeight="1">
      <c r="B16" s="44"/>
      <c r="C16" s="94"/>
      <c r="D16" s="10"/>
      <c r="E16" s="62"/>
      <c r="F16" s="54"/>
      <c r="G16" s="58"/>
      <c r="H16" s="67"/>
      <c r="I16" s="1"/>
      <c r="J16" s="1"/>
      <c r="K16" s="89"/>
      <c r="L16" s="88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</row>
    <row r="17" spans="1:34">
      <c r="B17" s="44" t="s">
        <v>20</v>
      </c>
      <c r="C17" s="94">
        <v>679</v>
      </c>
      <c r="D17" s="94" t="s">
        <v>21</v>
      </c>
      <c r="E17" s="72">
        <f>C17</f>
        <v>679</v>
      </c>
      <c r="F17" s="73">
        <f>C17</f>
        <v>679</v>
      </c>
      <c r="G17" s="74">
        <f>C17</f>
        <v>679</v>
      </c>
      <c r="H17" s="75">
        <f>C17</f>
        <v>679</v>
      </c>
      <c r="I17" s="1"/>
      <c r="J17" s="1"/>
      <c r="K17" s="89"/>
      <c r="L17" s="88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</row>
    <row r="18" spans="1:34" ht="15.75" customHeight="1">
      <c r="B18" s="48" t="s">
        <v>22</v>
      </c>
      <c r="C18" s="95"/>
      <c r="D18" s="49"/>
      <c r="E18" s="63">
        <f>SUM(E10:E17)</f>
        <v>679</v>
      </c>
      <c r="F18" s="55">
        <f>SUM(F10:F17)</f>
        <v>679</v>
      </c>
      <c r="G18" s="59">
        <f>SUM(G10:G17)</f>
        <v>679</v>
      </c>
      <c r="H18" s="68">
        <f>SUM(H10:H17)</f>
        <v>679</v>
      </c>
      <c r="I18" s="1"/>
      <c r="J18" s="1"/>
      <c r="K18" s="89"/>
      <c r="L18" s="88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4" ht="12.75" customHeight="1">
      <c r="B19" s="7"/>
      <c r="C19" s="11"/>
      <c r="D19" s="8"/>
      <c r="E19" s="8"/>
      <c r="F19" s="9"/>
      <c r="G19" s="9"/>
      <c r="H19" s="9"/>
      <c r="I19" s="1"/>
      <c r="J19" s="1"/>
      <c r="K19" s="89"/>
      <c r="L19" s="88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</row>
    <row r="20" spans="1:34" s="3" customFormat="1" ht="12.95">
      <c r="A20" s="51"/>
      <c r="B20" s="46"/>
      <c r="C20" s="47"/>
      <c r="D20" s="47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</row>
    <row r="21" spans="1:34" s="3" customFormat="1" ht="12.95">
      <c r="A21" s="51"/>
      <c r="B21" s="13"/>
      <c r="C21" s="47"/>
      <c r="D21" s="13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</row>
    <row r="22" spans="1:34" s="3" customFormat="1" ht="12.95">
      <c r="A22" s="51"/>
      <c r="B22" s="50"/>
      <c r="C22" s="47"/>
      <c r="D22" s="13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</row>
    <row r="23" spans="1:34" s="3" customFormat="1" ht="12.95">
      <c r="A23" s="51"/>
      <c r="B23" s="50"/>
      <c r="C23" s="47"/>
      <c r="D23" s="13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</row>
    <row r="24" spans="1:34" s="3" customFormat="1" ht="26.25" customHeight="1">
      <c r="A24" s="51"/>
      <c r="B24" s="101"/>
      <c r="C24" s="101"/>
      <c r="D24" s="101"/>
      <c r="E24" s="101"/>
      <c r="F24" s="10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</row>
    <row r="25" spans="1:34" s="3" customFormat="1" ht="12" customHeight="1">
      <c r="A25" s="51"/>
      <c r="B25" s="51"/>
      <c r="C25" s="13"/>
      <c r="D25" s="13"/>
      <c r="E25" s="13"/>
      <c r="F25" s="13"/>
      <c r="G25" s="13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</row>
    <row r="26" spans="1:34" s="3" customFormat="1">
      <c r="A26" s="51"/>
      <c r="B26" s="13"/>
      <c r="C26" s="13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</row>
    <row r="27" spans="1:34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</row>
    <row r="28" spans="1:34">
      <c r="A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</row>
    <row r="29" spans="1:34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</row>
    <row r="30" spans="1:34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</row>
    <row r="31" spans="1:34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</row>
    <row r="32" spans="1:34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</row>
    <row r="33" spans="1:1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1:1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1:1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1:1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1:1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1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</row>
    <row r="41" spans="1:1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  <row r="42" spans="1:1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spans="1:1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1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</row>
    <row r="48" spans="1:1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78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</row>
    <row r="50" spans="1:78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</row>
    <row r="51" spans="1:78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</row>
    <row r="52" spans="1:78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</row>
    <row r="53" spans="1:78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</row>
    <row r="54" spans="1:78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</row>
    <row r="55" spans="1:78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</row>
    <row r="56" spans="1:78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</row>
    <row r="57" spans="1:78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</row>
    <row r="58" spans="1:78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</row>
    <row r="59" spans="1:78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</row>
    <row r="60" spans="1:78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</row>
    <row r="61" spans="1:78" s="43" customFormat="1"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13"/>
      <c r="AJ61" s="13"/>
      <c r="AK61" s="13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</row>
    <row r="62" spans="1:78" s="43" customFormat="1"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13"/>
      <c r="AJ62" s="13"/>
      <c r="AK62" s="13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</row>
    <row r="63" spans="1:78" s="43" customFormat="1"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13"/>
      <c r="AJ63" s="13"/>
      <c r="AK63" s="13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</row>
    <row r="64" spans="1:78" s="43" customFormat="1"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13"/>
      <c r="AJ64" s="13"/>
      <c r="AK64" s="13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</row>
    <row r="65" spans="13:78" s="43" customFormat="1"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13"/>
      <c r="AJ65" s="13"/>
      <c r="AK65" s="13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</row>
    <row r="66" spans="13:78" s="43" customFormat="1"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13"/>
      <c r="AJ66" s="13"/>
      <c r="AK66" s="13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</row>
    <row r="67" spans="13:78" s="43" customFormat="1"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13"/>
      <c r="AJ67" s="13"/>
      <c r="AK67" s="13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</row>
    <row r="68" spans="13:78" s="43" customFormat="1"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13"/>
      <c r="AJ68" s="13"/>
      <c r="AK68" s="13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</row>
    <row r="69" spans="13:78" s="43" customFormat="1"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13"/>
      <c r="AJ69" s="13"/>
      <c r="AK69" s="13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</row>
    <row r="70" spans="13:78" s="43" customFormat="1"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13"/>
      <c r="AJ70" s="13"/>
      <c r="AK70" s="13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</row>
    <row r="71" spans="13:78" s="43" customFormat="1"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13"/>
      <c r="AJ71" s="13"/>
      <c r="AK71" s="13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</row>
    <row r="72" spans="13:78" s="43" customFormat="1"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13"/>
      <c r="AJ72" s="13"/>
      <c r="AK72" s="13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</row>
    <row r="73" spans="13:78" s="43" customFormat="1"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13"/>
      <c r="AJ73" s="13"/>
      <c r="AK73" s="13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</row>
    <row r="74" spans="13:78" s="43" customFormat="1"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13"/>
      <c r="AJ74" s="13"/>
      <c r="AK74" s="13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</row>
    <row r="75" spans="13:78" s="43" customFormat="1"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</row>
    <row r="76" spans="13:78" s="43" customFormat="1"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</row>
    <row r="77" spans="13:78" s="43" customFormat="1"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</row>
    <row r="78" spans="13:78" s="43" customFormat="1"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</row>
    <row r="79" spans="13:78" s="43" customFormat="1"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</row>
    <row r="80" spans="13:78" s="43" customFormat="1"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</row>
    <row r="81" spans="13:78" s="43" customFormat="1"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</row>
    <row r="82" spans="13:78" s="43" customFormat="1"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</row>
    <row r="83" spans="13:78" s="43" customFormat="1"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</row>
    <row r="84" spans="13:78" s="43" customFormat="1"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</row>
    <row r="85" spans="13:78" s="43" customFormat="1"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</row>
    <row r="86" spans="13:78" s="43" customFormat="1"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</row>
    <row r="87" spans="13:78" s="43" customFormat="1"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</row>
    <row r="88" spans="13:78" s="43" customFormat="1"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</row>
    <row r="89" spans="13:78" s="43" customFormat="1"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</row>
    <row r="90" spans="13:78" s="43" customFormat="1"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</row>
    <row r="91" spans="13:78" s="43" customFormat="1"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</row>
    <row r="92" spans="13:78" s="43" customFormat="1"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</row>
    <row r="93" spans="13:78" s="43" customFormat="1"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</row>
    <row r="94" spans="13:78" s="43" customFormat="1"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</row>
    <row r="95" spans="13:78" s="43" customFormat="1"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</row>
    <row r="96" spans="13:78" s="43" customFormat="1"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</row>
    <row r="97" spans="13:78" s="43" customFormat="1"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</row>
    <row r="98" spans="13:78" s="43" customFormat="1"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</row>
    <row r="99" spans="13:78" s="43" customFormat="1"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</row>
    <row r="100" spans="13:78" s="43" customFormat="1"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</row>
    <row r="101" spans="13:78" s="43" customFormat="1"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</row>
    <row r="102" spans="13:78" s="43" customFormat="1"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</row>
    <row r="103" spans="13:78" s="43" customFormat="1"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</row>
    <row r="104" spans="13:78" s="43" customFormat="1"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</row>
    <row r="105" spans="13:78" s="43" customFormat="1"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</row>
    <row r="106" spans="13:78" s="43" customFormat="1"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</row>
    <row r="107" spans="13:78" s="43" customFormat="1"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</row>
    <row r="108" spans="13:78" s="43" customFormat="1"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</row>
    <row r="109" spans="13:78" s="43" customFormat="1"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</row>
    <row r="110" spans="13:78" s="43" customFormat="1"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</row>
    <row r="111" spans="13:78" s="43" customFormat="1"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</row>
    <row r="112" spans="13:78" s="43" customFormat="1"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</row>
    <row r="113" spans="13:78" s="43" customFormat="1"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</row>
    <row r="114" spans="13:78" s="43" customFormat="1"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</row>
    <row r="115" spans="13:78" s="43" customFormat="1"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</row>
    <row r="116" spans="13:78" s="43" customFormat="1"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</row>
    <row r="117" spans="13:78" s="43" customFormat="1"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</row>
    <row r="118" spans="13:78" s="43" customFormat="1"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</row>
    <row r="119" spans="13:78" s="43" customFormat="1"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</row>
    <row r="120" spans="13:78" s="43" customFormat="1"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</row>
    <row r="121" spans="13:78" s="43" customFormat="1"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</row>
    <row r="122" spans="13:78" s="43" customFormat="1"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</row>
    <row r="123" spans="13:78" s="43" customFormat="1"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</row>
    <row r="124" spans="13:78" s="43" customFormat="1"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</row>
    <row r="125" spans="13:78" s="43" customFormat="1"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</row>
    <row r="126" spans="13:78" s="43" customFormat="1"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</row>
    <row r="127" spans="13:78" s="43" customFormat="1"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</row>
    <row r="128" spans="13:78" s="43" customFormat="1"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</row>
    <row r="129" spans="13:78" s="43" customFormat="1"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</row>
    <row r="130" spans="13:78" s="43" customFormat="1"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</row>
    <row r="131" spans="13:78" s="43" customFormat="1"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</row>
    <row r="132" spans="13:78" s="43" customFormat="1"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</row>
    <row r="133" spans="13:78" s="43" customFormat="1"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</row>
    <row r="134" spans="13:78" s="43" customFormat="1"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</row>
    <row r="135" spans="13:78" s="43" customFormat="1"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</row>
    <row r="136" spans="13:78" s="43" customFormat="1"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</row>
    <row r="137" spans="13:78" s="43" customFormat="1"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</row>
    <row r="138" spans="13:78" s="43" customFormat="1"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</row>
    <row r="139" spans="13:78" s="43" customFormat="1"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</row>
    <row r="140" spans="13:78" s="43" customFormat="1"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</row>
    <row r="141" spans="13:78" s="43" customFormat="1"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</row>
    <row r="142" spans="13:78" s="43" customFormat="1"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</row>
    <row r="143" spans="13:78" s="43" customFormat="1"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</row>
    <row r="144" spans="13:78" s="43" customFormat="1"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</row>
    <row r="145" spans="13:78" s="43" customFormat="1"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</row>
    <row r="146" spans="13:78" s="43" customFormat="1"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</row>
    <row r="147" spans="13:78" s="43" customFormat="1"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</row>
    <row r="148" spans="13:78" s="43" customFormat="1"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</row>
    <row r="149" spans="13:78" s="43" customFormat="1"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</row>
    <row r="150" spans="13:78" s="43" customFormat="1"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</row>
    <row r="151" spans="13:78" s="43" customFormat="1"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</row>
    <row r="152" spans="13:78" s="43" customFormat="1"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</row>
    <row r="153" spans="13:78" s="43" customFormat="1"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</row>
    <row r="154" spans="13:78" s="43" customFormat="1"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</row>
    <row r="155" spans="13:78" s="43" customFormat="1"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</row>
    <row r="156" spans="13:78" s="43" customFormat="1"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</row>
    <row r="157" spans="13:78" s="43" customFormat="1"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</row>
    <row r="158" spans="13:78" s="43" customFormat="1"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</row>
    <row r="159" spans="13:78" s="43" customFormat="1"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</row>
    <row r="160" spans="13:78" s="43" customFormat="1"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</row>
    <row r="161" spans="13:78" s="43" customFormat="1"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</row>
    <row r="162" spans="13:78" s="43" customFormat="1"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</row>
    <row r="163" spans="13:78" s="43" customFormat="1"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</row>
    <row r="164" spans="13:78" s="43" customFormat="1"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</row>
    <row r="165" spans="13:78" s="43" customFormat="1"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</row>
    <row r="166" spans="13:78" s="43" customFormat="1"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</row>
    <row r="167" spans="13:78" s="43" customFormat="1"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</row>
    <row r="168" spans="13:78" s="43" customFormat="1"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</row>
    <row r="169" spans="13:78" s="43" customFormat="1"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</row>
    <row r="170" spans="13:78" s="43" customFormat="1"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</row>
    <row r="171" spans="13:78" s="43" customFormat="1"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</row>
    <row r="172" spans="13:78" s="43" customFormat="1"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</row>
    <row r="173" spans="13:78" s="43" customFormat="1"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</row>
    <row r="174" spans="13:78" s="43" customFormat="1"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</row>
    <row r="175" spans="13:78" s="43" customFormat="1"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</row>
    <row r="176" spans="13:78" s="43" customFormat="1"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</row>
    <row r="177" spans="13:78" s="43" customFormat="1"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</row>
    <row r="178" spans="13:78" s="43" customFormat="1"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</row>
    <row r="179" spans="13:78" s="43" customFormat="1"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</row>
    <row r="180" spans="13:78" s="43" customFormat="1"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</row>
    <row r="181" spans="13:78" s="43" customFormat="1"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</row>
    <row r="182" spans="13:78" s="43" customFormat="1"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</row>
    <row r="183" spans="13:78" s="43" customFormat="1"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</row>
    <row r="184" spans="13:78" s="43" customFormat="1"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</row>
    <row r="185" spans="13:78" s="43" customFormat="1"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</row>
    <row r="186" spans="13:78" s="43" customFormat="1"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</row>
    <row r="187" spans="13:78" s="43" customFormat="1"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</row>
    <row r="188" spans="13:78" s="43" customFormat="1"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</row>
    <row r="189" spans="13:78" s="43" customFormat="1"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</row>
    <row r="190" spans="13:78" s="43" customFormat="1"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</row>
    <row r="191" spans="13:78" s="43" customFormat="1"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</row>
    <row r="192" spans="13:78" s="43" customFormat="1"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</row>
    <row r="193" spans="13:78" s="43" customFormat="1"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</row>
    <row r="194" spans="13:78" s="43" customFormat="1"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</row>
    <row r="195" spans="13:78" s="43" customFormat="1"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</row>
    <row r="196" spans="13:78" s="43" customFormat="1"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</row>
    <row r="197" spans="13:78" s="43" customFormat="1"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</row>
    <row r="198" spans="13:78" s="43" customFormat="1"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</row>
    <row r="199" spans="13:78" s="43" customFormat="1"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</row>
    <row r="200" spans="13:78" s="43" customFormat="1"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</row>
    <row r="201" spans="13:78" s="43" customFormat="1"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</row>
    <row r="202" spans="13:78" s="43" customFormat="1"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</row>
    <row r="203" spans="13:78" s="43" customFormat="1"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</row>
    <row r="204" spans="13:78" s="43" customFormat="1"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</row>
    <row r="205" spans="13:78" s="43" customFormat="1"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</row>
    <row r="206" spans="13:78" s="43" customFormat="1"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</row>
    <row r="207" spans="13:78" s="43" customFormat="1"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</row>
    <row r="208" spans="13:78" s="43" customFormat="1"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</row>
    <row r="209" spans="13:78" s="43" customFormat="1"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</row>
    <row r="210" spans="13:78" s="43" customFormat="1"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</row>
    <row r="211" spans="13:78" s="43" customFormat="1"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</row>
    <row r="212" spans="13:78" s="43" customFormat="1"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</row>
    <row r="213" spans="13:78" s="43" customFormat="1"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</row>
    <row r="214" spans="13:78" s="43" customFormat="1"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</row>
    <row r="215" spans="13:78" s="43" customFormat="1"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</row>
    <row r="216" spans="13:78" s="43" customFormat="1"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</row>
    <row r="217" spans="13:78" s="43" customFormat="1"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</row>
    <row r="218" spans="13:78" s="43" customFormat="1"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</row>
    <row r="219" spans="13:78" s="43" customFormat="1"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</row>
    <row r="220" spans="13:78" s="43" customFormat="1"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</row>
    <row r="221" spans="13:78" s="43" customFormat="1"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</row>
    <row r="222" spans="13:78" s="43" customFormat="1"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</row>
    <row r="223" spans="13:78" s="43" customFormat="1"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</row>
    <row r="224" spans="13:78" s="43" customFormat="1"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</row>
    <row r="225" spans="13:78" s="43" customFormat="1"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</row>
    <row r="226" spans="13:78" s="43" customFormat="1"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</row>
    <row r="227" spans="13:78" s="43" customFormat="1"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</row>
    <row r="228" spans="13:78" s="43" customFormat="1"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</row>
    <row r="229" spans="13:78" s="43" customFormat="1"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</row>
    <row r="230" spans="13:78" s="43" customFormat="1"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</row>
    <row r="231" spans="13:78" s="43" customFormat="1"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</row>
    <row r="232" spans="13:78" s="43" customFormat="1"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</row>
    <row r="233" spans="13:78" s="43" customFormat="1"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</row>
    <row r="234" spans="13:78" s="43" customFormat="1"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</row>
    <row r="235" spans="13:78" s="43" customFormat="1"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</row>
    <row r="236" spans="13:78" s="43" customFormat="1"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</row>
    <row r="237" spans="13:78" s="43" customFormat="1"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</row>
    <row r="238" spans="13:78" s="43" customFormat="1"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</row>
    <row r="239" spans="13:78" s="43" customFormat="1"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</row>
    <row r="240" spans="13:78" s="43" customFormat="1"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</row>
    <row r="241" spans="13:152" s="43" customFormat="1"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</row>
    <row r="242" spans="13:152" s="33" customFormat="1"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</row>
    <row r="243" spans="13:152" s="33" customFormat="1"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</row>
    <row r="244" spans="13:152" s="33" customFormat="1"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</row>
    <row r="245" spans="13:152" s="33" customFormat="1"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</row>
  </sheetData>
  <sheetProtection algorithmName="SHA-512" hashValue="uxfrP+vc/1Xm/y8mKWyZ/43HO98Bd1tB8J7V/IlHpKq3d9noXRy3ClqAbXC1ioAr8zxyQ4qCRZ+byuf0NrFBMA==" saltValue="OjU5tcsEkDOJqSzT5ncqRQ==" spinCount="100000" sheet="1" objects="1" scenarios="1" selectLockedCells="1"/>
  <dataConsolidate/>
  <mergeCells count="8">
    <mergeCell ref="B24:F24"/>
    <mergeCell ref="F2:K2"/>
    <mergeCell ref="C5:E5"/>
    <mergeCell ref="F7:H7"/>
    <mergeCell ref="F3:F4"/>
    <mergeCell ref="G3:G4"/>
    <mergeCell ref="C7:E7"/>
    <mergeCell ref="F8:G8"/>
  </mergeCells>
  <phoneticPr fontId="5" type="noConversion"/>
  <conditionalFormatting sqref="C9">
    <cfRule type="cellIs" dxfId="4" priority="27" stopIfTrue="1" operator="greaterThan">
      <formula>""""""</formula>
    </cfRule>
  </conditionalFormatting>
  <dataValidations xWindow="862" yWindow="357" count="1">
    <dataValidation type="list" allowBlank="1" showInputMessage="1" showErrorMessage="1" prompt="Please select your preferred stand type" sqref="G5" xr:uid="{00000000-0002-0000-0000-000000000000}">
      <formula1>Stand_type</formula1>
    </dataValidation>
  </dataValidations>
  <hyperlinks>
    <hyperlink ref="K13" r:id="rId1" xr:uid="{00000000-0004-0000-0000-000000000000}"/>
    <hyperlink ref="K5" r:id="rId2" xr:uid="{00000000-0004-0000-0000-000001000000}"/>
    <hyperlink ref="I13" r:id="rId3" display="www.auma.de" xr:uid="{00000000-0004-0000-0000-000002000000}"/>
    <hyperlink ref="H8" r:id="rId4" xr:uid="{F89BD0EF-CE36-42CB-B602-9FA32559B050}"/>
  </hyperlinks>
  <printOptions verticalCentered="1"/>
  <pageMargins left="0.43307086614173229" right="0.19685039370078741" top="0.39370078740157483" bottom="0.39370078740157483" header="0.27559055118110237" footer="0.6692913385826772"/>
  <pageSetup paperSize="9" scale="81" orientation="landscape" r:id="rId5"/>
  <headerFooter alignWithMargins="0"/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1DC91AD2-5C1F-47AF-8622-35E14F8A7342}">
            <xm:f>$G$5=DropDown!$D$10</xm:f>
            <x14:dxf>
              <fill>
                <patternFill>
                  <bgColor rgb="FFFBE2D7"/>
                </patternFill>
              </fill>
            </x14:dxf>
          </x14:cfRule>
          <xm:sqref>E9:E18</xm:sqref>
        </x14:conditionalFormatting>
        <x14:conditionalFormatting xmlns:xm="http://schemas.microsoft.com/office/excel/2006/main">
          <x14:cfRule type="expression" priority="1" id="{BF04A491-F14D-468D-A150-5BCEA107E12A}">
            <xm:f>$G$5=DropDown!$D$11</xm:f>
            <x14:dxf>
              <fill>
                <patternFill>
                  <bgColor rgb="FFFBE2D7"/>
                </patternFill>
              </fill>
            </x14:dxf>
          </x14:cfRule>
          <xm:sqref>F9:F18</xm:sqref>
        </x14:conditionalFormatting>
        <x14:conditionalFormatting xmlns:xm="http://schemas.microsoft.com/office/excel/2006/main">
          <x14:cfRule type="expression" priority="4" id="{747918A9-380F-4610-AFBB-8AD147A674BF}">
            <xm:f>$G$5=DropDown!$D$12</xm:f>
            <x14:dxf>
              <fill>
                <patternFill>
                  <bgColor rgb="FFFBE2D7"/>
                </patternFill>
              </fill>
            </x14:dxf>
          </x14:cfRule>
          <xm:sqref>G9:G18</xm:sqref>
        </x14:conditionalFormatting>
        <x14:conditionalFormatting xmlns:xm="http://schemas.microsoft.com/office/excel/2006/main">
          <x14:cfRule type="expression" priority="3" id="{CD3FCE1F-446D-4389-9733-AF6F4A0491D3}">
            <xm:f>$G$5=DropDown!$D$13</xm:f>
            <x14:dxf>
              <fill>
                <patternFill>
                  <bgColor rgb="FFFBE2D7"/>
                </patternFill>
              </fill>
            </x14:dxf>
          </x14:cfRule>
          <xm:sqref>H9:H18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tabColor theme="2"/>
  </sheetPr>
  <dimension ref="A1:H31"/>
  <sheetViews>
    <sheetView workbookViewId="0">
      <selection activeCell="C18" sqref="C18"/>
    </sheetView>
  </sheetViews>
  <sheetFormatPr defaultColWidth="11.42578125" defaultRowHeight="12.6"/>
  <cols>
    <col min="1" max="1" width="32.28515625" bestFit="1" customWidth="1"/>
    <col min="2" max="2" width="10.7109375" bestFit="1" customWidth="1"/>
    <col min="3" max="4" width="29.42578125" customWidth="1"/>
    <col min="5" max="5" width="26.42578125" style="17" bestFit="1" customWidth="1"/>
    <col min="6" max="6" width="38" customWidth="1"/>
  </cols>
  <sheetData>
    <row r="1" spans="1:8">
      <c r="A1" s="14"/>
      <c r="B1" s="14"/>
      <c r="C1" s="14"/>
      <c r="D1" s="14"/>
      <c r="E1" s="15"/>
      <c r="F1" s="14"/>
      <c r="G1" s="14"/>
      <c r="H1" s="14"/>
    </row>
    <row r="2" spans="1:8">
      <c r="A2" s="13" t="s">
        <v>23</v>
      </c>
      <c r="B2" s="27" t="s">
        <v>24</v>
      </c>
      <c r="C2" s="86" t="s">
        <v>24</v>
      </c>
      <c r="D2" s="27" t="s">
        <v>25</v>
      </c>
      <c r="E2" s="23" t="s">
        <v>25</v>
      </c>
    </row>
    <row r="3" spans="1:8">
      <c r="B3" s="26" t="s">
        <v>26</v>
      </c>
      <c r="C3" s="18">
        <v>15</v>
      </c>
      <c r="D3" s="25" t="s">
        <v>27</v>
      </c>
      <c r="E3" s="16">
        <f>C3</f>
        <v>15</v>
      </c>
    </row>
    <row r="4" spans="1:8" ht="15" customHeight="1">
      <c r="B4" s="26" t="s">
        <v>28</v>
      </c>
      <c r="C4" s="18">
        <v>0</v>
      </c>
      <c r="D4" s="25" t="s">
        <v>29</v>
      </c>
      <c r="E4" s="16">
        <f>C4</f>
        <v>0</v>
      </c>
    </row>
    <row r="5" spans="1:8" ht="15" customHeight="1">
      <c r="B5" s="26"/>
      <c r="C5" s="31"/>
      <c r="D5" s="4"/>
    </row>
    <row r="6" spans="1:8">
      <c r="B6" s="26"/>
      <c r="C6" s="19" t="s">
        <v>30</v>
      </c>
      <c r="D6" s="21" t="s">
        <v>23</v>
      </c>
      <c r="E6" s="28" t="s">
        <v>31</v>
      </c>
      <c r="F6" s="21" t="s">
        <v>32</v>
      </c>
    </row>
    <row r="7" spans="1:8">
      <c r="B7" s="26"/>
      <c r="C7" s="19"/>
      <c r="D7" s="29" t="s">
        <v>33</v>
      </c>
      <c r="E7" s="28"/>
      <c r="F7" s="29" t="s">
        <v>34</v>
      </c>
    </row>
    <row r="8" spans="1:8">
      <c r="C8" s="5"/>
      <c r="D8" s="5"/>
    </row>
    <row r="9" spans="1:8">
      <c r="B9" s="13"/>
      <c r="C9" s="5"/>
      <c r="D9" s="5"/>
    </row>
    <row r="10" spans="1:8">
      <c r="A10" s="13" t="s">
        <v>35</v>
      </c>
      <c r="B10" s="13"/>
      <c r="C10" s="20">
        <v>203</v>
      </c>
      <c r="D10" s="56" t="s">
        <v>4</v>
      </c>
      <c r="E10" s="16">
        <f>C10</f>
        <v>203</v>
      </c>
    </row>
    <row r="11" spans="1:8">
      <c r="A11" s="13" t="s">
        <v>36</v>
      </c>
      <c r="B11" s="13"/>
      <c r="C11" s="20">
        <v>221</v>
      </c>
      <c r="D11" s="56" t="s">
        <v>37</v>
      </c>
      <c r="E11" s="16">
        <f>C11</f>
        <v>221</v>
      </c>
    </row>
    <row r="12" spans="1:8">
      <c r="A12" s="13" t="s">
        <v>38</v>
      </c>
      <c r="B12" s="13"/>
      <c r="C12" s="20">
        <v>229</v>
      </c>
      <c r="D12" s="56" t="s">
        <v>39</v>
      </c>
      <c r="E12" s="16">
        <f>C12</f>
        <v>229</v>
      </c>
    </row>
    <row r="13" spans="1:8">
      <c r="A13" s="13" t="s">
        <v>40</v>
      </c>
      <c r="C13" s="20">
        <v>238</v>
      </c>
      <c r="D13" s="56" t="s">
        <v>41</v>
      </c>
      <c r="E13" s="16">
        <f>C13</f>
        <v>238</v>
      </c>
    </row>
    <row r="14" spans="1:8">
      <c r="C14" s="5"/>
      <c r="D14" s="5"/>
    </row>
    <row r="15" spans="1:8">
      <c r="A15" s="13" t="s">
        <v>42</v>
      </c>
      <c r="C15" s="20">
        <v>0.6</v>
      </c>
      <c r="D15" s="6"/>
      <c r="E15" s="16">
        <f>C15</f>
        <v>0.6</v>
      </c>
    </row>
    <row r="16" spans="1:8">
      <c r="B16" s="13"/>
      <c r="C16" s="30"/>
      <c r="D16" s="6"/>
    </row>
    <row r="17" spans="1:5">
      <c r="A17" s="13" t="s">
        <v>43</v>
      </c>
      <c r="B17" s="13"/>
      <c r="C17" s="20">
        <v>630</v>
      </c>
      <c r="D17" s="6"/>
      <c r="E17" s="16">
        <f>C17</f>
        <v>630</v>
      </c>
    </row>
    <row r="18" spans="1:5">
      <c r="A18" s="13" t="s">
        <v>44</v>
      </c>
      <c r="C18" s="20">
        <v>3.5</v>
      </c>
      <c r="D18" s="6"/>
      <c r="E18" s="16">
        <f>C18</f>
        <v>3.5</v>
      </c>
    </row>
    <row r="19" spans="1:5">
      <c r="A19" s="44" t="s">
        <v>45</v>
      </c>
      <c r="C19" s="20">
        <v>250</v>
      </c>
      <c r="D19" s="6"/>
      <c r="E19" s="16">
        <f>C19</f>
        <v>250</v>
      </c>
    </row>
    <row r="20" spans="1:5">
      <c r="B20" s="13"/>
      <c r="C20" s="5"/>
      <c r="D20" s="5"/>
    </row>
    <row r="21" spans="1:5">
      <c r="A21" s="13" t="s">
        <v>46</v>
      </c>
      <c r="B21" s="13"/>
      <c r="C21" s="20">
        <v>68</v>
      </c>
      <c r="D21" s="6"/>
      <c r="E21" s="16">
        <f>C21</f>
        <v>68</v>
      </c>
    </row>
    <row r="22" spans="1:5">
      <c r="A22" s="13" t="s">
        <v>47</v>
      </c>
      <c r="B22" s="13"/>
      <c r="C22" s="20">
        <v>94.9</v>
      </c>
      <c r="D22" s="6"/>
      <c r="E22" s="16">
        <f>C22</f>
        <v>94.9</v>
      </c>
    </row>
    <row r="23" spans="1:5">
      <c r="A23" s="13" t="s">
        <v>48</v>
      </c>
      <c r="C23" s="20">
        <v>124.5</v>
      </c>
      <c r="D23" s="6"/>
      <c r="E23" s="16">
        <f>C23</f>
        <v>124.5</v>
      </c>
    </row>
    <row r="24" spans="1:5">
      <c r="C24" s="30"/>
      <c r="D24" s="6"/>
    </row>
    <row r="25" spans="1:5">
      <c r="B25" s="13"/>
      <c r="C25" s="5"/>
      <c r="D25" s="5"/>
    </row>
    <row r="26" spans="1:5">
      <c r="A26" s="13" t="s">
        <v>49</v>
      </c>
      <c r="C26" s="24" t="s">
        <v>50</v>
      </c>
      <c r="D26" s="12"/>
      <c r="E26" s="22" t="s">
        <v>51</v>
      </c>
    </row>
    <row r="27" spans="1:5">
      <c r="C27" s="22" t="s">
        <v>52</v>
      </c>
      <c r="D27" s="12"/>
      <c r="E27" s="22" t="s">
        <v>52</v>
      </c>
    </row>
    <row r="28" spans="1:5">
      <c r="C28" s="22" t="s">
        <v>53</v>
      </c>
      <c r="D28" s="12"/>
      <c r="E28" s="22" t="s">
        <v>53</v>
      </c>
    </row>
    <row r="31" spans="1:5">
      <c r="A31" s="13"/>
      <c r="C31" s="27"/>
      <c r="D31" s="27"/>
    </row>
  </sheetData>
  <hyperlinks>
    <hyperlink ref="C26" r:id="rId1" xr:uid="{00000000-0004-0000-0100-000000000000}"/>
    <hyperlink ref="E26" r:id="rId2" xr:uid="{00000000-0004-0000-0100-000001000000}"/>
    <hyperlink ref="E27" r:id="rId3" xr:uid="{00000000-0004-0000-0100-000002000000}"/>
    <hyperlink ref="E28" r:id="rId4" xr:uid="{00000000-0004-0000-0100-000003000000}"/>
    <hyperlink ref="C27" r:id="rId5" xr:uid="{00000000-0004-0000-0100-000004000000}"/>
    <hyperlink ref="C28" r:id="rId6" xr:uid="{00000000-0004-0000-0100-000005000000}"/>
  </hyperlinks>
  <pageMargins left="0.7" right="0.7" top="0.78740157499999996" bottom="0.78740157499999996" header="0.3" footer="0.3"/>
  <pageSetup paperSize="9" orientation="portrait" r:id="rId7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14b601-f1d1-4476-bd6f-158200490a3f" xsi:nil="true"/>
    <lcf76f155ced4ddcb4097134ff3c332f xmlns="3fe259bd-b095-4b5f-9e18-b03380e5f3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52F0C24E4D004588ADFE417AB3DF3D" ma:contentTypeVersion="16" ma:contentTypeDescription="Ein neues Dokument erstellen." ma:contentTypeScope="" ma:versionID="f2214c790e4335091b20d56eb9fba88e">
  <xsd:schema xmlns:xsd="http://www.w3.org/2001/XMLSchema" xmlns:xs="http://www.w3.org/2001/XMLSchema" xmlns:p="http://schemas.microsoft.com/office/2006/metadata/properties" xmlns:ns2="3fe259bd-b095-4b5f-9e18-b03380e5f3f2" xmlns:ns3="cd14b601-f1d1-4476-bd6f-158200490a3f" targetNamespace="http://schemas.microsoft.com/office/2006/metadata/properties" ma:root="true" ma:fieldsID="86f9a46fcec1ab2d6b0192534545c515" ns2:_="" ns3:_="">
    <xsd:import namespace="3fe259bd-b095-4b5f-9e18-b03380e5f3f2"/>
    <xsd:import namespace="cd14b601-f1d1-4476-bd6f-158200490a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59bd-b095-4b5f-9e18-b03380e5f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4b601-f1d1-4476-bd6f-158200490a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5db9cd-5b33-443e-9aa9-fe452183dd80}" ma:internalName="TaxCatchAll" ma:showField="CatchAllData" ma:web="cd14b601-f1d1-4476-bd6f-158200490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152E28-7B2E-405A-888E-8FF135979173}"/>
</file>

<file path=customXml/itemProps2.xml><?xml version="1.0" encoding="utf-8"?>
<ds:datastoreItem xmlns:ds="http://schemas.openxmlformats.org/officeDocument/2006/customXml" ds:itemID="{56164D30-F139-445A-A22F-A8F9D908F979}"/>
</file>

<file path=customXml/itemProps3.xml><?xml version="1.0" encoding="utf-8"?>
<ds:datastoreItem xmlns:ds="http://schemas.openxmlformats.org/officeDocument/2006/customXml" ds:itemID="{03683E71-4729-4716-9BA0-68E66BFA21BB}"/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NürnbergMesse GmbH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/>
  <cp:revision/>
  <dcterms:created xsi:type="dcterms:W3CDTF">2010-12-14T14:22:40Z</dcterms:created>
  <dcterms:modified xsi:type="dcterms:W3CDTF">2026-04-27T13:02:54Z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0x0101000B52F0C24E4D004588ADFE417AB3DF3D</vt:lpwstr>
  </property>
  <property fmtid="{D5CDD505-2E9C-101B-9397-08002B2CF9AE}" pid="3" name="MediaServiceImageTags">
    <vt:lpwstr/>
  </property>
</Properties>
</file>