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840"/>
  </bookViews>
  <sheets>
    <sheet name="Tabelle1" sheetId="1" r:id="rId1"/>
  </sheets>
  <externalReferences>
    <externalReference r:id="rId2"/>
    <externalReference r:id="rId3"/>
  </externalReferences>
  <definedNames>
    <definedName name="Stand_type">[1]DropDown!$D$10:$D$13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E10" i="1"/>
  <c r="F10" i="1"/>
  <c r="I13" i="1"/>
  <c r="H17" i="1" l="1"/>
  <c r="G17" i="1"/>
  <c r="F17" i="1"/>
  <c r="E17" i="1"/>
  <c r="H15" i="1"/>
  <c r="G15" i="1"/>
  <c r="F15" i="1"/>
  <c r="E15" i="1"/>
  <c r="C13" i="1"/>
  <c r="G13" i="1" s="1"/>
  <c r="F7" i="1"/>
  <c r="G18" i="1" l="1"/>
  <c r="E13" i="1"/>
  <c r="E18" i="1" s="1"/>
  <c r="F13" i="1"/>
  <c r="F18" i="1" s="1"/>
  <c r="H13" i="1"/>
  <c r="H18" i="1" s="1"/>
</calcChain>
</file>

<file path=xl/sharedStrings.xml><?xml version="1.0" encoding="utf-8"?>
<sst xmlns="http://schemas.openxmlformats.org/spreadsheetml/2006/main" count="21" uniqueCount="20">
  <si>
    <t>Stand space in m²</t>
  </si>
  <si>
    <t>Please enter your required stand space</t>
  </si>
  <si>
    <t>www.brau-beviale.de</t>
  </si>
  <si>
    <t>Aussteller aus Deutschland 19% ; Andere 0%</t>
  </si>
  <si>
    <t xml:space="preserve">Apply directly online now: </t>
  </si>
  <si>
    <t>https://www.chillventa.de/en/exhibit/book-your-stand</t>
  </si>
  <si>
    <r>
      <t xml:space="preserve">Price calculation (without VAT)
</t>
    </r>
    <r>
      <rPr>
        <sz val="8"/>
        <rFont val="Arial"/>
        <family val="2"/>
      </rPr>
      <t>Minimum stand space 12m².
The type of stand allocated depends on planning; an entitlement to a certain type of stand does not exist.</t>
    </r>
  </si>
  <si>
    <t>Rental fee for stand space</t>
  </si>
  <si>
    <t>AUMA fee</t>
  </si>
  <si>
    <t>per m²</t>
  </si>
  <si>
    <t>www.auma.de</t>
  </si>
  <si>
    <t>Waste disposal</t>
  </si>
  <si>
    <t>Marketing Services*</t>
  </si>
  <si>
    <t>piece</t>
  </si>
  <si>
    <r>
      <t xml:space="preserve">Total investment </t>
    </r>
    <r>
      <rPr>
        <sz val="8"/>
        <rFont val="Arial"/>
        <family val="2"/>
      </rPr>
      <t>without  stand construction (net)</t>
    </r>
  </si>
  <si>
    <r>
      <t xml:space="preserve">In-line stand
</t>
    </r>
    <r>
      <rPr>
        <i/>
        <sz val="9"/>
        <rFont val="Arial"/>
        <family val="2"/>
      </rPr>
      <t>(259 €/m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;</t>
    </r>
    <r>
      <rPr>
        <i/>
        <vertAlign val="superscript"/>
        <sz val="9"/>
        <rFont val="Arial"/>
        <family val="2"/>
      </rPr>
      <t xml:space="preserve"> 
</t>
    </r>
    <r>
      <rPr>
        <i/>
        <sz val="9"/>
        <rFont val="Arial"/>
        <family val="2"/>
      </rPr>
      <t>1 side open;
min. 12 m²)</t>
    </r>
  </si>
  <si>
    <r>
      <t xml:space="preserve">Corner stand
</t>
    </r>
    <r>
      <rPr>
        <i/>
        <sz val="9"/>
        <rFont val="Arial"/>
        <family val="2"/>
      </rPr>
      <t>(274 €/m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; 
2 sides open;
min. 15 m²)</t>
    </r>
  </si>
  <si>
    <r>
      <t xml:space="preserve">Peninsula stand
</t>
    </r>
    <r>
      <rPr>
        <i/>
        <sz val="9"/>
        <rFont val="Arial"/>
        <family val="2"/>
      </rPr>
      <t>(292 €/m2; 
3 sides open;
min. 30 m²)</t>
    </r>
  </si>
  <si>
    <r>
      <t xml:space="preserve">Island stand
</t>
    </r>
    <r>
      <rPr>
        <i/>
        <sz val="9"/>
        <rFont val="Arial"/>
        <family val="2"/>
      </rPr>
      <t>(301 €/m</t>
    </r>
    <r>
      <rPr>
        <i/>
        <vertAlign val="superscript"/>
        <sz val="9"/>
        <rFont val="Arial"/>
        <family val="2"/>
      </rPr>
      <t>2</t>
    </r>
    <r>
      <rPr>
        <i/>
        <sz val="9"/>
        <rFont val="Arial"/>
        <family val="2"/>
      </rPr>
      <t>; 
4 sides open;
min. 60 m²)</t>
    </r>
  </si>
  <si>
    <r>
      <rPr>
        <b/>
        <sz val="8"/>
        <rFont val="Arial"/>
        <family val="2"/>
      </rPr>
      <t>Attention:</t>
    </r>
    <r>
      <rPr>
        <sz val="8"/>
        <rFont val="Arial"/>
        <family val="2"/>
      </rPr>
      <t xml:space="preserve">
Other expenses (e.g. personal or own transport costs) cannot be calculated by us.
Minimum stand space is 12 </t>
    </r>
    <r>
      <rPr>
        <sz val="8"/>
        <color theme="1"/>
        <rFont val="Arial"/>
        <family val="2"/>
      </rPr>
      <t>m² (please read Point 7 Special Conditions for Participation)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The prices are valid up to and including 30.04.2025.
The price calculation is non-binding and  all informations are subject to change.</t>
    </r>
    <r>
      <rPr>
        <sz val="8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</si>
</sst>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_ ;\-#,##0\ "/>
    <numFmt numFmtId="165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rgb="FF666666"/>
      <name val="Arial"/>
      <family val="2"/>
    </font>
    <font>
      <sz val="10"/>
      <color rgb="FFFF0000"/>
      <name val="Arial"/>
      <family val="2"/>
    </font>
    <font>
      <b/>
      <sz val="10"/>
      <color indexed="12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color indexed="23"/>
      <name val="Arial"/>
      <family val="2"/>
    </font>
    <font>
      <sz val="9"/>
      <color indexed="55"/>
      <name val="Arial"/>
      <family val="2"/>
    </font>
    <font>
      <sz val="9"/>
      <name val="Arial"/>
      <family val="2"/>
    </font>
    <font>
      <sz val="9"/>
      <color indexed="23"/>
      <name val="Arial"/>
      <family val="2"/>
    </font>
    <font>
      <b/>
      <sz val="9"/>
      <color indexed="2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1ED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D3D3"/>
        <bgColor indexed="64"/>
      </patternFill>
    </fill>
    <fill>
      <patternFill patternType="solid">
        <fgColor rgb="FFA3BDBB"/>
        <bgColor indexed="64"/>
      </patternFill>
    </fill>
    <fill>
      <patternFill patternType="solid">
        <fgColor rgb="FF85A7A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9" fillId="3" borderId="4" xfId="0" applyFont="1" applyFill="1" applyBorder="1" applyAlignment="1" applyProtection="1">
      <alignment horizontal="center" vertical="center" textRotation="45" wrapText="1"/>
      <protection hidden="1"/>
    </xf>
    <xf numFmtId="0" fontId="9" fillId="6" borderId="4" xfId="0" applyFont="1" applyFill="1" applyBorder="1" applyAlignment="1" applyProtection="1">
      <alignment horizontal="center" vertical="center" textRotation="45" wrapText="1"/>
      <protection hidden="1"/>
    </xf>
    <xf numFmtId="0" fontId="9" fillId="7" borderId="4" xfId="0" applyFont="1" applyFill="1" applyBorder="1" applyAlignment="1" applyProtection="1">
      <alignment horizontal="center" vertical="center" textRotation="45" wrapText="1"/>
      <protection hidden="1"/>
    </xf>
    <xf numFmtId="0" fontId="9" fillId="8" borderId="4" xfId="0" applyFont="1" applyFill="1" applyBorder="1" applyAlignment="1" applyProtection="1">
      <alignment horizontal="center" vertical="center" textRotation="45" wrapText="1"/>
      <protection hidden="1"/>
    </xf>
    <xf numFmtId="0" fontId="17" fillId="2" borderId="0" xfId="0" applyFont="1" applyFill="1" applyAlignment="1" applyProtection="1">
      <alignment vertical="center"/>
      <protection hidden="1"/>
    </xf>
    <xf numFmtId="0" fontId="9" fillId="2" borderId="0" xfId="0" applyFont="1" applyFill="1" applyProtection="1">
      <protection hidden="1"/>
    </xf>
    <xf numFmtId="164" fontId="18" fillId="2" borderId="0" xfId="1" applyNumberFormat="1" applyFont="1" applyFill="1" applyBorder="1" applyAlignment="1" applyProtection="1">
      <alignment horizontal="right"/>
      <protection hidden="1"/>
    </xf>
    <xf numFmtId="44" fontId="18" fillId="2" borderId="0" xfId="1" applyFont="1" applyFill="1" applyBorder="1" applyAlignment="1" applyProtection="1">
      <alignment horizontal="right"/>
      <protection hidden="1"/>
    </xf>
    <xf numFmtId="44" fontId="19" fillId="3" borderId="6" xfId="1" applyFont="1" applyFill="1" applyBorder="1" applyAlignment="1" applyProtection="1">
      <protection hidden="1"/>
    </xf>
    <xf numFmtId="44" fontId="19" fillId="6" borderId="6" xfId="1" applyFont="1" applyFill="1" applyBorder="1" applyAlignment="1" applyProtection="1">
      <protection hidden="1"/>
    </xf>
    <xf numFmtId="44" fontId="19" fillId="7" borderId="6" xfId="1" applyFont="1" applyFill="1" applyBorder="1" applyAlignment="1" applyProtection="1">
      <protection hidden="1"/>
    </xf>
    <xf numFmtId="44" fontId="19" fillId="8" borderId="1" xfId="1" applyFont="1" applyFill="1" applyBorder="1" applyAlignment="1" applyProtection="1">
      <protection hidden="1"/>
    </xf>
    <xf numFmtId="0" fontId="0" fillId="2" borderId="0" xfId="0" applyFill="1" applyProtection="1">
      <protection hidden="1"/>
    </xf>
    <xf numFmtId="44" fontId="20" fillId="2" borderId="0" xfId="1" applyFont="1" applyFill="1" applyBorder="1" applyAlignment="1" applyProtection="1">
      <alignment horizontal="right"/>
      <protection hidden="1"/>
    </xf>
    <xf numFmtId="44" fontId="19" fillId="3" borderId="7" xfId="1" applyFont="1" applyFill="1" applyBorder="1" applyAlignment="1" applyProtection="1">
      <protection hidden="1"/>
    </xf>
    <xf numFmtId="44" fontId="19" fillId="6" borderId="7" xfId="1" applyFont="1" applyFill="1" applyBorder="1" applyAlignment="1" applyProtection="1">
      <protection hidden="1"/>
    </xf>
    <xf numFmtId="44" fontId="19" fillId="7" borderId="7" xfId="1" applyFont="1" applyFill="1" applyBorder="1" applyAlignment="1" applyProtection="1">
      <protection hidden="1"/>
    </xf>
    <xf numFmtId="44" fontId="19" fillId="8" borderId="7" xfId="1" applyFont="1" applyFill="1" applyBorder="1" applyAlignment="1" applyProtection="1">
      <protection hidden="1"/>
    </xf>
    <xf numFmtId="0" fontId="11" fillId="2" borderId="0" xfId="2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Protection="1">
      <protection hidden="1"/>
    </xf>
    <xf numFmtId="0" fontId="11" fillId="2" borderId="5" xfId="2" applyFont="1" applyFill="1" applyBorder="1" applyAlignment="1" applyProtection="1">
      <alignment horizontal="right" vertical="center"/>
      <protection hidden="1"/>
    </xf>
    <xf numFmtId="44" fontId="19" fillId="2" borderId="0" xfId="1" applyFont="1" applyFill="1" applyBorder="1" applyAlignment="1" applyProtection="1">
      <protection hidden="1"/>
    </xf>
    <xf numFmtId="44" fontId="19" fillId="3" borderId="2" xfId="1" applyFont="1" applyFill="1" applyBorder="1" applyAlignment="1" applyProtection="1">
      <alignment horizontal="right"/>
      <protection hidden="1"/>
    </xf>
    <xf numFmtId="44" fontId="19" fillId="6" borderId="2" xfId="1" applyFont="1" applyFill="1" applyBorder="1" applyAlignment="1" applyProtection="1">
      <alignment horizontal="right"/>
      <protection hidden="1"/>
    </xf>
    <xf numFmtId="44" fontId="19" fillId="7" borderId="7" xfId="1" applyFont="1" applyFill="1" applyBorder="1" applyAlignment="1" applyProtection="1">
      <alignment horizontal="center"/>
      <protection hidden="1"/>
    </xf>
    <xf numFmtId="44" fontId="19" fillId="8" borderId="7" xfId="1" applyFont="1" applyFill="1" applyBorder="1" applyAlignment="1" applyProtection="1">
      <alignment horizontal="center"/>
      <protection hidden="1"/>
    </xf>
    <xf numFmtId="0" fontId="9" fillId="2" borderId="8" xfId="0" applyFont="1" applyFill="1" applyBorder="1" applyProtection="1">
      <protection hidden="1"/>
    </xf>
    <xf numFmtId="44" fontId="21" fillId="2" borderId="8" xfId="1" applyFont="1" applyFill="1" applyBorder="1" applyAlignment="1" applyProtection="1">
      <alignment horizontal="right"/>
      <protection hidden="1"/>
    </xf>
    <xf numFmtId="44" fontId="8" fillId="2" borderId="9" xfId="1" applyFont="1" applyFill="1" applyBorder="1" applyAlignment="1" applyProtection="1">
      <protection hidden="1"/>
    </xf>
    <xf numFmtId="44" fontId="8" fillId="3" borderId="2" xfId="1" applyFont="1" applyFill="1" applyBorder="1" applyAlignment="1" applyProtection="1">
      <protection hidden="1"/>
    </xf>
    <xf numFmtId="44" fontId="8" fillId="6" borderId="4" xfId="1" applyFont="1" applyFill="1" applyBorder="1" applyAlignment="1" applyProtection="1">
      <protection hidden="1"/>
    </xf>
    <xf numFmtId="44" fontId="8" fillId="7" borderId="4" xfId="1" applyFont="1" applyFill="1" applyBorder="1" applyAlignment="1" applyProtection="1">
      <protection hidden="1"/>
    </xf>
    <xf numFmtId="44" fontId="8" fillId="8" borderId="4" xfId="1" applyFont="1" applyFill="1" applyBorder="1" applyAlignment="1" applyProtection="1">
      <protection hidden="1"/>
    </xf>
    <xf numFmtId="44" fontId="21" fillId="2" borderId="0" xfId="1" applyFont="1" applyFill="1" applyBorder="1" applyAlignment="1" applyProtection="1">
      <alignment horizontal="right"/>
      <protection hidden="1"/>
    </xf>
    <xf numFmtId="44" fontId="8" fillId="2" borderId="0" xfId="1" applyFont="1" applyFill="1" applyBorder="1" applyAlignment="1" applyProtection="1">
      <protection hidden="1"/>
    </xf>
    <xf numFmtId="44" fontId="8" fillId="4" borderId="0" xfId="1" applyFont="1" applyFill="1" applyBorder="1" applyAlignment="1" applyProtection="1">
      <protection hidden="1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2" borderId="0" xfId="0" quotePrefix="1" applyFont="1" applyFill="1" applyAlignment="1" applyProtection="1">
      <alignment horizontal="left" vertical="center" indent="2"/>
      <protection hidden="1"/>
    </xf>
    <xf numFmtId="0" fontId="11" fillId="2" borderId="5" xfId="2" applyFont="1" applyFill="1" applyBorder="1" applyAlignment="1" applyProtection="1">
      <alignment horizontal="right"/>
      <protection hidden="1"/>
    </xf>
    <xf numFmtId="0" fontId="12" fillId="0" borderId="0" xfId="0" applyFont="1" applyProtection="1">
      <protection hidden="1"/>
    </xf>
    <xf numFmtId="10" fontId="3" fillId="2" borderId="0" xfId="0" applyNumberFormat="1" applyFont="1" applyFill="1" applyAlignment="1" applyProtection="1">
      <alignment horizontal="right" vertical="center"/>
      <protection hidden="1"/>
    </xf>
    <xf numFmtId="0" fontId="11" fillId="2" borderId="0" xfId="2" applyFont="1" applyFill="1" applyBorder="1" applyAlignment="1" applyProtection="1">
      <alignment horizontal="right"/>
      <protection hidden="1"/>
    </xf>
    <xf numFmtId="0" fontId="0" fillId="2" borderId="3" xfId="0" applyFill="1" applyBorder="1" applyProtection="1">
      <protection hidden="1"/>
    </xf>
    <xf numFmtId="0" fontId="10" fillId="0" borderId="0" xfId="2" applyBorder="1" applyAlignment="1" applyProtection="1">
      <protection hidden="1"/>
    </xf>
    <xf numFmtId="0" fontId="14" fillId="0" borderId="0" xfId="2" applyFont="1" applyBorder="1" applyAlignment="1" applyProtection="1">
      <protection hidden="1"/>
    </xf>
    <xf numFmtId="0" fontId="11" fillId="0" borderId="5" xfId="2" applyFont="1" applyBorder="1" applyAlignment="1" applyProtection="1"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44" fontId="9" fillId="2" borderId="0" xfId="1" applyFont="1" applyFill="1" applyProtection="1">
      <protection hidden="1"/>
    </xf>
    <xf numFmtId="9" fontId="2" fillId="2" borderId="0" xfId="0" applyNumberFormat="1" applyFont="1" applyFill="1" applyProtection="1">
      <protection hidden="1"/>
    </xf>
    <xf numFmtId="0" fontId="9" fillId="0" borderId="0" xfId="0" applyFont="1" applyProtection="1">
      <protection hidden="1"/>
    </xf>
    <xf numFmtId="165" fontId="9" fillId="0" borderId="0" xfId="0" applyNumberFormat="1" applyFont="1" applyAlignment="1" applyProtection="1">
      <alignment horizontal="center"/>
      <protection hidden="1"/>
    </xf>
    <xf numFmtId="0" fontId="2" fillId="0" borderId="0" xfId="0" applyFont="1" applyAlignment="1" applyProtection="1">
      <alignment wrapText="1"/>
      <protection hidden="1"/>
    </xf>
    <xf numFmtId="0" fontId="7" fillId="2" borderId="0" xfId="0" applyFont="1" applyFill="1" applyProtection="1">
      <protection hidden="1"/>
    </xf>
    <xf numFmtId="0" fontId="10" fillId="2" borderId="0" xfId="2" applyFill="1" applyAlignment="1" applyProtection="1">
      <protection hidden="1"/>
    </xf>
    <xf numFmtId="0" fontId="3" fillId="3" borderId="0" xfId="0" applyFont="1" applyFill="1" applyAlignment="1" applyProtection="1">
      <alignment horizontal="left" vertical="top" wrapText="1"/>
      <protection hidden="1"/>
    </xf>
    <xf numFmtId="0" fontId="3" fillId="3" borderId="0" xfId="0" applyFont="1" applyFill="1" applyAlignment="1" applyProtection="1">
      <alignment horizontal="left" vertical="top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4" fillId="0" borderId="5" xfId="2" applyFont="1" applyBorder="1" applyAlignment="1" applyProtection="1">
      <alignment horizontal="right"/>
      <protection hidden="1"/>
    </xf>
  </cellXfs>
  <cellStyles count="3">
    <cellStyle name="Link" xfId="2" builtinId="8"/>
    <cellStyle name="Standard" xfId="0" builtinId="0"/>
    <cellStyle name="Währung" xfId="1" builtinId="4"/>
  </cellStyles>
  <dxfs count="2">
    <dxf>
      <fill>
        <patternFill>
          <bgColor rgb="FFFBE2D7"/>
        </patternFill>
      </fill>
    </dxf>
    <dxf>
      <fill>
        <patternFill>
          <bgColor rgb="FFFBE2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2276475</xdr:colOff>
      <xdr:row>16</xdr:row>
      <xdr:rowOff>142875</xdr:rowOff>
    </xdr:from>
    <xdr:ext cx="184731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44115" y="39300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>
    <xdr:from>
      <xdr:col>0</xdr:col>
      <xdr:colOff>152401</xdr:colOff>
      <xdr:row>19</xdr:row>
      <xdr:rowOff>0</xdr:rowOff>
    </xdr:from>
    <xdr:to>
      <xdr:col>5</xdr:col>
      <xdr:colOff>752475</xdr:colOff>
      <xdr:row>25</xdr:row>
      <xdr:rowOff>9525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2401" y="4290060"/>
          <a:ext cx="6627494" cy="11601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*Marketing-Services</a:t>
          </a:r>
          <a:r>
            <a:rPr lang="de-DE" sz="800" b="1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8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 exhibitors (mandatory</a:t>
          </a:r>
          <a:r>
            <a:rPr lang="de-DE" sz="800" b="1" i="0" u="none" strike="noStrike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):</a:t>
          </a:r>
          <a:r>
            <a:rPr lang="de-DE" sz="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see Special Conditions for Participation in the trade fair</a:t>
          </a:r>
          <a:r>
            <a:rPr lang="de-DE" sz="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Chillventa 2026</a:t>
          </a:r>
          <a:endParaRPr lang="de-DE" sz="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2426970</xdr:colOff>
      <xdr:row>3</xdr:row>
      <xdr:rowOff>72315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61439BB-CDA4-48F4-BBD3-0FCA61C12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" y="182880"/>
          <a:ext cx="2426970" cy="13067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T/Price_calculator%20Chillventa%202024_G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server\home\Strauch\Eigene%20Dateien\ALT\Price_calculator%20Chillventa%202024_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"/>
      <sheetName val="DropDown"/>
    </sheetNames>
    <sheetDataSet>
      <sheetData sheetId="0"/>
      <sheetData sheetId="1">
        <row r="10">
          <cell r="D10" t="str">
            <v>In-line Stand</v>
          </cell>
        </row>
        <row r="11">
          <cell r="D11" t="str">
            <v>Corner Stand</v>
          </cell>
        </row>
        <row r="12">
          <cell r="D12" t="str">
            <v>Peninsula Stand</v>
          </cell>
        </row>
        <row r="13">
          <cell r="D13" t="str">
            <v>Island Stand</v>
          </cell>
        </row>
        <row r="15">
          <cell r="C15">
            <v>0.6</v>
          </cell>
        </row>
        <row r="27">
          <cell r="C27" t="str">
            <v>www.auma.de/en/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Dow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uma.de/en" TargetMode="External"/><Relationship Id="rId2" Type="http://schemas.openxmlformats.org/officeDocument/2006/relationships/hyperlink" Target="http://www.brau-beviale.de/" TargetMode="External"/><Relationship Id="rId1" Type="http://schemas.openxmlformats.org/officeDocument/2006/relationships/hyperlink" Target="http://www.auma.d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hillventa.de/en/exhibit/book-your-st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245"/>
  <sheetViews>
    <sheetView tabSelected="1" workbookViewId="0">
      <selection activeCell="F5" sqref="F5"/>
    </sheetView>
  </sheetViews>
  <sheetFormatPr baseColWidth="10" defaultColWidth="11.42578125" defaultRowHeight="15" x14ac:dyDescent="0.25"/>
  <cols>
    <col min="1" max="1" width="2.42578125" style="14" customWidth="1"/>
    <col min="2" max="2" width="42.28515625" style="40" customWidth="1"/>
    <col min="3" max="3" width="19.28515625" style="40" customWidth="1"/>
    <col min="4" max="4" width="8.140625" style="40" customWidth="1"/>
    <col min="5" max="8" width="15.7109375" style="40" customWidth="1"/>
    <col min="9" max="9" width="17.28515625" style="40" customWidth="1"/>
    <col min="10" max="10" width="19.7109375" style="40" customWidth="1"/>
    <col min="11" max="11" width="4" style="40" hidden="1" customWidth="1"/>
    <col min="12" max="12" width="2.7109375" style="14" hidden="1" customWidth="1"/>
    <col min="13" max="13" width="7.140625" style="21" customWidth="1"/>
    <col min="14" max="16" width="11.42578125" style="21"/>
    <col min="17" max="19" width="0" style="21" hidden="1" customWidth="1"/>
    <col min="20" max="34" width="11.42578125" style="21"/>
    <col min="35" max="78" width="11.42578125" style="41"/>
    <col min="79" max="152" width="11.42578125" style="42"/>
    <col min="153" max="16384" width="11.42578125" style="40"/>
  </cols>
  <sheetData>
    <row r="1" spans="1:153" x14ac:dyDescent="0.25">
      <c r="A1" s="21"/>
      <c r="B1" s="21"/>
      <c r="C1" s="21"/>
      <c r="D1" s="21"/>
      <c r="E1" s="21"/>
      <c r="F1" s="39"/>
      <c r="G1" s="39"/>
      <c r="H1" s="39"/>
      <c r="I1" s="39"/>
      <c r="J1" s="39"/>
    </row>
    <row r="2" spans="1:153" ht="78" customHeight="1" x14ac:dyDescent="0.25">
      <c r="A2" s="21"/>
      <c r="B2" s="21"/>
      <c r="C2" s="21"/>
      <c r="D2" s="21"/>
      <c r="E2" s="21"/>
      <c r="F2" s="68" t="s">
        <v>19</v>
      </c>
      <c r="G2" s="69"/>
      <c r="H2" s="69"/>
      <c r="I2" s="69"/>
      <c r="J2" s="69"/>
      <c r="K2" s="69"/>
      <c r="L2" s="40"/>
      <c r="M2" s="14"/>
      <c r="AI2" s="21"/>
      <c r="CA2" s="41"/>
      <c r="EW2" s="42"/>
    </row>
    <row r="3" spans="1:153" s="44" customFormat="1" ht="19.5" customHeight="1" x14ac:dyDescent="0.2">
      <c r="A3" s="21"/>
      <c r="B3" s="21"/>
      <c r="C3" s="21"/>
      <c r="D3" s="21"/>
      <c r="E3" s="21"/>
      <c r="F3" s="70" t="s">
        <v>0</v>
      </c>
      <c r="G3" s="43"/>
      <c r="H3" s="43"/>
      <c r="I3" s="39"/>
      <c r="J3" s="39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</row>
    <row r="4" spans="1:153" s="44" customFormat="1" ht="19.5" customHeight="1" x14ac:dyDescent="0.2">
      <c r="A4" s="21"/>
      <c r="B4" s="21"/>
      <c r="C4" s="21"/>
      <c r="D4" s="21"/>
      <c r="E4" s="21"/>
      <c r="F4" s="71"/>
      <c r="G4" s="43"/>
      <c r="H4" s="43"/>
      <c r="I4" s="39"/>
      <c r="J4" s="39"/>
      <c r="L4" s="45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</row>
    <row r="5" spans="1:153" ht="21.75" customHeight="1" x14ac:dyDescent="0.25">
      <c r="A5" s="21"/>
      <c r="B5" s="21"/>
      <c r="C5" s="49" t="s">
        <v>1</v>
      </c>
      <c r="D5" s="21"/>
      <c r="E5" s="21"/>
      <c r="F5" s="38">
        <v>12</v>
      </c>
      <c r="G5" s="43"/>
      <c r="H5" s="50"/>
      <c r="I5" s="39"/>
      <c r="J5" s="51"/>
      <c r="K5" s="52" t="s">
        <v>2</v>
      </c>
      <c r="M5" s="53"/>
    </row>
    <row r="6" spans="1:153" ht="12.75" hidden="1" customHeight="1" x14ac:dyDescent="0.25">
      <c r="A6" s="21"/>
      <c r="B6" s="21"/>
      <c r="C6" s="21"/>
      <c r="D6" s="21"/>
      <c r="E6" s="21"/>
      <c r="F6" s="45"/>
      <c r="G6" s="14"/>
      <c r="H6" s="14"/>
      <c r="I6" s="54" t="s">
        <v>3</v>
      </c>
      <c r="K6" s="55"/>
      <c r="L6" s="56"/>
    </row>
    <row r="7" spans="1:153" ht="12.75" customHeight="1" x14ac:dyDescent="0.25">
      <c r="A7" s="21"/>
      <c r="B7" s="21"/>
      <c r="C7" s="21"/>
      <c r="D7" s="21"/>
      <c r="E7" s="21"/>
      <c r="F7" s="72" t="str">
        <f>IF(F5&lt;12,"Minimum stand space 12m²","")</f>
        <v/>
      </c>
      <c r="G7" s="72"/>
      <c r="H7" s="72"/>
      <c r="I7" s="54"/>
      <c r="K7" s="55"/>
      <c r="L7" s="56"/>
    </row>
    <row r="8" spans="1:153" ht="13.5" customHeight="1" x14ac:dyDescent="0.25">
      <c r="B8" s="21"/>
      <c r="C8" s="21"/>
      <c r="D8" s="21"/>
      <c r="E8" s="73" t="s">
        <v>4</v>
      </c>
      <c r="F8" s="73"/>
      <c r="G8" s="57" t="s">
        <v>5</v>
      </c>
      <c r="H8" s="58"/>
      <c r="I8" s="59"/>
      <c r="J8" s="14"/>
      <c r="K8" s="21"/>
    </row>
    <row r="9" spans="1:153" ht="67.5" customHeight="1" x14ac:dyDescent="0.25">
      <c r="B9" s="60" t="s">
        <v>6</v>
      </c>
      <c r="C9" s="21"/>
      <c r="D9" s="1"/>
      <c r="E9" s="2" t="s">
        <v>15</v>
      </c>
      <c r="F9" s="3" t="s">
        <v>16</v>
      </c>
      <c r="G9" s="4" t="s">
        <v>17</v>
      </c>
      <c r="H9" s="5" t="s">
        <v>18</v>
      </c>
      <c r="I9" s="6"/>
      <c r="J9" s="6"/>
      <c r="K9" s="1"/>
      <c r="L9" s="56"/>
    </row>
    <row r="10" spans="1:153" x14ac:dyDescent="0.25">
      <c r="B10" s="7" t="s">
        <v>7</v>
      </c>
      <c r="C10" s="8"/>
      <c r="D10" s="9"/>
      <c r="E10" s="10">
        <f>259*F5</f>
        <v>3108</v>
      </c>
      <c r="F10" s="11">
        <f>274*F5</f>
        <v>3288</v>
      </c>
      <c r="G10" s="12">
        <f>292*F5</f>
        <v>3504</v>
      </c>
      <c r="H10" s="13">
        <f>301*F5</f>
        <v>3612</v>
      </c>
      <c r="I10" s="21"/>
      <c r="J10" s="21"/>
      <c r="K10" s="1"/>
      <c r="L10" s="56"/>
      <c r="Q10" s="61">
        <v>0</v>
      </c>
      <c r="R10" s="62">
        <v>0.19</v>
      </c>
    </row>
    <row r="11" spans="1:153" ht="3.75" customHeight="1" x14ac:dyDescent="0.25">
      <c r="B11" s="14"/>
      <c r="C11" s="15"/>
      <c r="D11" s="9"/>
      <c r="E11" s="16"/>
      <c r="F11" s="17"/>
      <c r="G11" s="18"/>
      <c r="H11" s="19"/>
      <c r="I11" s="21"/>
      <c r="J11" s="21"/>
      <c r="K11" s="20"/>
      <c r="L11" s="56"/>
    </row>
    <row r="12" spans="1:153" ht="3.75" customHeight="1" x14ac:dyDescent="0.25">
      <c r="B12" s="14"/>
      <c r="C12" s="15"/>
      <c r="D12" s="9"/>
      <c r="E12" s="16"/>
      <c r="F12" s="17"/>
      <c r="G12" s="18"/>
      <c r="H12" s="19"/>
      <c r="I12" s="21"/>
      <c r="J12" s="21"/>
      <c r="K12" s="20"/>
      <c r="L12" s="56"/>
    </row>
    <row r="13" spans="1:153" x14ac:dyDescent="0.25">
      <c r="B13" s="21" t="s">
        <v>8</v>
      </c>
      <c r="C13" s="15">
        <f>[1]DropDown!C15</f>
        <v>0.6</v>
      </c>
      <c r="D13" s="9" t="s">
        <v>9</v>
      </c>
      <c r="E13" s="16">
        <f>C13*F5</f>
        <v>7.1999999999999993</v>
      </c>
      <c r="F13" s="17">
        <f>C13*F5</f>
        <v>7.1999999999999993</v>
      </c>
      <c r="G13" s="18">
        <f>C13*F5</f>
        <v>7.1999999999999993</v>
      </c>
      <c r="H13" s="19">
        <f>C13*F5</f>
        <v>7.1999999999999993</v>
      </c>
      <c r="I13" s="67" t="str">
        <f>[1]DropDown!C27</f>
        <v>www.auma.de/en/</v>
      </c>
      <c r="J13" s="21"/>
      <c r="K13" s="22" t="s">
        <v>10</v>
      </c>
      <c r="L13" s="56"/>
    </row>
    <row r="14" spans="1:153" ht="3.75" customHeight="1" x14ac:dyDescent="0.25">
      <c r="B14" s="14"/>
      <c r="C14" s="15"/>
      <c r="D14" s="9"/>
      <c r="E14" s="16"/>
      <c r="F14" s="17"/>
      <c r="G14" s="18"/>
      <c r="H14" s="19"/>
      <c r="I14" s="21"/>
      <c r="J14" s="21"/>
      <c r="K14" s="20"/>
      <c r="L14" s="56"/>
    </row>
    <row r="15" spans="1:153" x14ac:dyDescent="0.25">
      <c r="B15" s="21" t="s">
        <v>11</v>
      </c>
      <c r="C15" s="15">
        <v>5.95</v>
      </c>
      <c r="D15" s="9" t="s">
        <v>9</v>
      </c>
      <c r="E15" s="16">
        <f>C15*F5</f>
        <v>71.400000000000006</v>
      </c>
      <c r="F15" s="17">
        <f>C15*F5</f>
        <v>71.400000000000006</v>
      </c>
      <c r="G15" s="18">
        <f>C15*F5</f>
        <v>71.400000000000006</v>
      </c>
      <c r="H15" s="19">
        <f>C15*F5</f>
        <v>71.400000000000006</v>
      </c>
      <c r="I15" s="6"/>
      <c r="J15" s="6"/>
      <c r="K15" s="1"/>
      <c r="L15" s="56"/>
    </row>
    <row r="16" spans="1:153" ht="3.75" customHeight="1" x14ac:dyDescent="0.25">
      <c r="B16" s="14"/>
      <c r="C16" s="15"/>
      <c r="D16" s="23"/>
      <c r="E16" s="16"/>
      <c r="F16" s="17"/>
      <c r="G16" s="18"/>
      <c r="H16" s="19"/>
      <c r="I16" s="6"/>
      <c r="J16" s="6"/>
      <c r="K16" s="1"/>
      <c r="L16" s="56"/>
    </row>
    <row r="17" spans="1:34" x14ac:dyDescent="0.25">
      <c r="B17" s="21" t="s">
        <v>12</v>
      </c>
      <c r="C17" s="15">
        <v>745</v>
      </c>
      <c r="D17" s="9" t="s">
        <v>13</v>
      </c>
      <c r="E17" s="24">
        <f>C17</f>
        <v>745</v>
      </c>
      <c r="F17" s="25">
        <f>C17</f>
        <v>745</v>
      </c>
      <c r="G17" s="26">
        <f>C17</f>
        <v>745</v>
      </c>
      <c r="H17" s="27">
        <f>C17</f>
        <v>745</v>
      </c>
      <c r="I17" s="6"/>
      <c r="J17" s="6"/>
      <c r="K17" s="1"/>
      <c r="L17" s="56"/>
    </row>
    <row r="18" spans="1:34" ht="14.25" customHeight="1" x14ac:dyDescent="0.25">
      <c r="B18" s="28" t="s">
        <v>14</v>
      </c>
      <c r="C18" s="29"/>
      <c r="D18" s="30"/>
      <c r="E18" s="31">
        <f>SUM(E10:E17)</f>
        <v>3931.6</v>
      </c>
      <c r="F18" s="32">
        <f>SUM(F10:F17)</f>
        <v>4111.6000000000004</v>
      </c>
      <c r="G18" s="33">
        <f>SUM(G10:G17)</f>
        <v>4327.6000000000004</v>
      </c>
      <c r="H18" s="34">
        <f>SUM(H10:H17)</f>
        <v>4435.6000000000004</v>
      </c>
      <c r="I18" s="6"/>
      <c r="J18" s="6"/>
      <c r="K18" s="1"/>
      <c r="L18" s="56"/>
    </row>
    <row r="19" spans="1:34" ht="12.75" customHeight="1" x14ac:dyDescent="0.25">
      <c r="B19" s="7"/>
      <c r="C19" s="35"/>
      <c r="D19" s="36"/>
      <c r="E19" s="36"/>
      <c r="F19" s="37"/>
      <c r="G19" s="37"/>
      <c r="H19" s="37"/>
      <c r="I19" s="6"/>
      <c r="J19" s="6"/>
      <c r="K19" s="1"/>
      <c r="L19" s="56"/>
    </row>
    <row r="20" spans="1:34" s="41" customFormat="1" ht="12.75" x14ac:dyDescent="0.2">
      <c r="A20" s="21"/>
      <c r="B20" s="63"/>
      <c r="C20" s="64"/>
      <c r="D20" s="64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s="41" customFormat="1" ht="12.75" x14ac:dyDescent="0.2">
      <c r="A21" s="21"/>
      <c r="C21" s="64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s="41" customFormat="1" ht="12.75" x14ac:dyDescent="0.2">
      <c r="A22" s="21"/>
      <c r="B22" s="65"/>
      <c r="C22" s="64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4" s="41" customFormat="1" ht="12.75" x14ac:dyDescent="0.2">
      <c r="A23" s="21"/>
      <c r="B23" s="65"/>
      <c r="C23" s="64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s="41" customFormat="1" ht="26.25" customHeight="1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4" s="41" customFormat="1" ht="12" customHeight="1" x14ac:dyDescent="0.2">
      <c r="A25" s="21"/>
      <c r="B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4" s="41" customFormat="1" ht="12.75" x14ac:dyDescent="0.2">
      <c r="A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4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34" x14ac:dyDescent="0.25">
      <c r="A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34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34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34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34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78" x14ac:dyDescent="0.2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</row>
    <row r="50" spans="1:78" x14ac:dyDescent="0.2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</row>
    <row r="51" spans="1:78" x14ac:dyDescent="0.2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</row>
    <row r="52" spans="1:78" x14ac:dyDescent="0.2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</row>
    <row r="53" spans="1:78" x14ac:dyDescent="0.2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78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</row>
    <row r="55" spans="1:78" x14ac:dyDescent="0.2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spans="1:78" x14ac:dyDescent="0.2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spans="1:78" x14ac:dyDescent="0.2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8" spans="1:78" x14ac:dyDescent="0.2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</row>
    <row r="59" spans="1:78" x14ac:dyDescent="0.25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spans="1:78" x14ac:dyDescent="0.25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</row>
    <row r="61" spans="1:78" s="66" customFormat="1" ht="12.75" x14ac:dyDescent="0.2"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41"/>
      <c r="AJ61" s="41"/>
      <c r="AK61" s="4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</row>
    <row r="62" spans="1:78" s="66" customFormat="1" ht="12.75" x14ac:dyDescent="0.2"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41"/>
      <c r="AJ62" s="41"/>
      <c r="AK62" s="4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</row>
    <row r="63" spans="1:78" s="66" customFormat="1" ht="12.75" x14ac:dyDescent="0.2"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41"/>
      <c r="AJ63" s="41"/>
      <c r="AK63" s="4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</row>
    <row r="64" spans="1:78" s="66" customFormat="1" ht="12.75" x14ac:dyDescent="0.2"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41"/>
      <c r="AJ64" s="41"/>
      <c r="AK64" s="4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</row>
    <row r="65" spans="13:78" s="66" customFormat="1" ht="12.75" x14ac:dyDescent="0.2"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41"/>
      <c r="AJ65" s="41"/>
      <c r="AK65" s="4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</row>
    <row r="66" spans="13:78" s="66" customFormat="1" ht="12.75" x14ac:dyDescent="0.2"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41"/>
      <c r="AJ66" s="41"/>
      <c r="AK66" s="4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</row>
    <row r="67" spans="13:78" s="66" customFormat="1" ht="12.75" x14ac:dyDescent="0.2"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41"/>
      <c r="AJ67" s="41"/>
      <c r="AK67" s="4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</row>
    <row r="68" spans="13:78" s="66" customFormat="1" ht="12.75" x14ac:dyDescent="0.2"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41"/>
      <c r="AJ68" s="41"/>
      <c r="AK68" s="4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</row>
    <row r="69" spans="13:78" s="66" customFormat="1" ht="12.75" x14ac:dyDescent="0.2"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41"/>
      <c r="AJ69" s="41"/>
      <c r="AK69" s="4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</row>
    <row r="70" spans="13:78" s="66" customFormat="1" ht="12.75" x14ac:dyDescent="0.2"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41"/>
      <c r="AJ70" s="41"/>
      <c r="AK70" s="4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</row>
    <row r="71" spans="13:78" s="66" customFormat="1" ht="12.75" x14ac:dyDescent="0.2"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41"/>
      <c r="AJ71" s="41"/>
      <c r="AK71" s="4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</row>
    <row r="72" spans="13:78" s="66" customFormat="1" ht="12.75" x14ac:dyDescent="0.2"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41"/>
      <c r="AJ72" s="41"/>
      <c r="AK72" s="4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</row>
    <row r="73" spans="13:78" s="66" customFormat="1" ht="12.75" x14ac:dyDescent="0.2"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41"/>
      <c r="AJ73" s="41"/>
      <c r="AK73" s="4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</row>
    <row r="74" spans="13:78" s="66" customFormat="1" ht="12.75" x14ac:dyDescent="0.2"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41"/>
      <c r="AJ74" s="41"/>
      <c r="AK74" s="4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</row>
    <row r="75" spans="13:78" s="66" customFormat="1" ht="12.75" x14ac:dyDescent="0.2"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</row>
    <row r="76" spans="13:78" s="66" customFormat="1" ht="12.75" x14ac:dyDescent="0.2"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</row>
    <row r="77" spans="13:78" s="66" customFormat="1" ht="12.75" x14ac:dyDescent="0.2"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</row>
    <row r="78" spans="13:78" s="66" customFormat="1" ht="12.75" x14ac:dyDescent="0.2"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</row>
    <row r="79" spans="13:78" s="66" customFormat="1" ht="12.75" x14ac:dyDescent="0.2"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</row>
    <row r="80" spans="13:78" s="66" customFormat="1" ht="12.75" x14ac:dyDescent="0.2"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</row>
    <row r="81" spans="13:78" s="66" customFormat="1" ht="12.75" x14ac:dyDescent="0.2"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</row>
    <row r="82" spans="13:78" s="66" customFormat="1" ht="12.75" x14ac:dyDescent="0.2"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</row>
    <row r="83" spans="13:78" s="66" customFormat="1" ht="12.75" x14ac:dyDescent="0.2"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</row>
    <row r="84" spans="13:78" s="66" customFormat="1" ht="12.75" x14ac:dyDescent="0.2"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</row>
    <row r="85" spans="13:78" s="66" customFormat="1" ht="12.75" x14ac:dyDescent="0.2"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</row>
    <row r="86" spans="13:78" s="66" customFormat="1" ht="12.75" x14ac:dyDescent="0.2"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</row>
    <row r="87" spans="13:78" s="66" customFormat="1" ht="12.75" x14ac:dyDescent="0.2"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</row>
    <row r="88" spans="13:78" s="66" customFormat="1" ht="12.75" x14ac:dyDescent="0.2"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</row>
    <row r="89" spans="13:78" s="66" customFormat="1" ht="12.75" x14ac:dyDescent="0.2"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</row>
    <row r="90" spans="13:78" s="66" customFormat="1" ht="12.75" x14ac:dyDescent="0.2"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</row>
    <row r="91" spans="13:78" s="66" customFormat="1" ht="12.75" x14ac:dyDescent="0.2"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</row>
    <row r="92" spans="13:78" s="66" customFormat="1" ht="12.75" x14ac:dyDescent="0.2"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</row>
    <row r="93" spans="13:78" s="66" customFormat="1" ht="12.75" x14ac:dyDescent="0.2"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</row>
    <row r="94" spans="13:78" s="66" customFormat="1" ht="12.75" x14ac:dyDescent="0.2"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</row>
    <row r="95" spans="13:78" s="66" customFormat="1" ht="12.75" x14ac:dyDescent="0.2"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</row>
    <row r="96" spans="13:78" s="66" customFormat="1" ht="12.75" x14ac:dyDescent="0.2"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</row>
    <row r="97" spans="13:78" s="66" customFormat="1" ht="12.75" x14ac:dyDescent="0.2"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</row>
    <row r="98" spans="13:78" s="66" customFormat="1" ht="12.75" x14ac:dyDescent="0.2"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</row>
    <row r="99" spans="13:78" s="66" customFormat="1" ht="12.75" x14ac:dyDescent="0.2"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</row>
    <row r="100" spans="13:78" s="66" customFormat="1" ht="12.75" x14ac:dyDescent="0.2"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</row>
    <row r="101" spans="13:78" s="66" customFormat="1" ht="12.75" x14ac:dyDescent="0.2"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</row>
    <row r="102" spans="13:78" s="66" customFormat="1" ht="12.75" x14ac:dyDescent="0.2"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</row>
    <row r="103" spans="13:78" s="66" customFormat="1" ht="12.75" x14ac:dyDescent="0.2"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</row>
    <row r="104" spans="13:78" s="66" customFormat="1" ht="12.75" x14ac:dyDescent="0.2"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</row>
    <row r="105" spans="13:78" s="66" customFormat="1" ht="12.75" x14ac:dyDescent="0.2"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</row>
    <row r="106" spans="13:78" s="66" customFormat="1" ht="12.75" x14ac:dyDescent="0.2"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</row>
    <row r="107" spans="13:78" s="66" customFormat="1" ht="12.75" x14ac:dyDescent="0.2"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</row>
    <row r="108" spans="13:78" s="66" customFormat="1" ht="12.75" x14ac:dyDescent="0.2"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</row>
    <row r="109" spans="13:78" s="66" customFormat="1" ht="12.75" x14ac:dyDescent="0.2"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</row>
    <row r="110" spans="13:78" s="66" customFormat="1" ht="12.75" x14ac:dyDescent="0.2"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</row>
    <row r="111" spans="13:78" s="66" customFormat="1" ht="12.75" x14ac:dyDescent="0.2"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</row>
    <row r="112" spans="13:78" s="66" customFormat="1" ht="12.75" x14ac:dyDescent="0.2"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</row>
    <row r="113" spans="13:78" s="66" customFormat="1" ht="12.75" x14ac:dyDescent="0.2"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</row>
    <row r="114" spans="13:78" s="66" customFormat="1" ht="12.75" x14ac:dyDescent="0.2"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</row>
    <row r="115" spans="13:78" s="66" customFormat="1" ht="12.75" x14ac:dyDescent="0.2"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</row>
    <row r="116" spans="13:78" s="66" customFormat="1" ht="12.75" x14ac:dyDescent="0.2"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</row>
    <row r="117" spans="13:78" s="66" customFormat="1" ht="12.75" x14ac:dyDescent="0.2"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</row>
    <row r="118" spans="13:78" s="66" customFormat="1" ht="12.75" x14ac:dyDescent="0.2"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</row>
    <row r="119" spans="13:78" s="66" customFormat="1" ht="12.75" x14ac:dyDescent="0.2"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</row>
    <row r="120" spans="13:78" s="66" customFormat="1" ht="12.75" x14ac:dyDescent="0.2"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</row>
    <row r="121" spans="13:78" s="66" customFormat="1" ht="12.75" x14ac:dyDescent="0.2"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</row>
    <row r="122" spans="13:78" s="66" customFormat="1" ht="12.75" x14ac:dyDescent="0.2"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</row>
    <row r="123" spans="13:78" s="66" customFormat="1" ht="12.75" x14ac:dyDescent="0.2"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</row>
    <row r="124" spans="13:78" s="66" customFormat="1" ht="12.75" x14ac:dyDescent="0.2"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</row>
    <row r="125" spans="13:78" s="66" customFormat="1" ht="12.75" x14ac:dyDescent="0.2"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</row>
    <row r="126" spans="13:78" s="66" customFormat="1" ht="12.75" x14ac:dyDescent="0.2"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</row>
    <row r="127" spans="13:78" s="66" customFormat="1" ht="12.75" x14ac:dyDescent="0.2"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</row>
    <row r="128" spans="13:78" s="66" customFormat="1" ht="12.75" x14ac:dyDescent="0.2"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</row>
    <row r="129" spans="13:78" s="66" customFormat="1" ht="12.75" x14ac:dyDescent="0.2"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</row>
    <row r="130" spans="13:78" s="66" customFormat="1" ht="12.75" x14ac:dyDescent="0.2"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</row>
    <row r="131" spans="13:78" s="66" customFormat="1" ht="12.75" x14ac:dyDescent="0.2"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</row>
    <row r="132" spans="13:78" s="66" customFormat="1" ht="12.75" x14ac:dyDescent="0.2"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</row>
    <row r="133" spans="13:78" s="66" customFormat="1" ht="12.75" x14ac:dyDescent="0.2"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</row>
    <row r="134" spans="13:78" s="66" customFormat="1" ht="12.75" x14ac:dyDescent="0.2"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</row>
    <row r="135" spans="13:78" s="66" customFormat="1" ht="12.75" x14ac:dyDescent="0.2"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</row>
    <row r="136" spans="13:78" s="66" customFormat="1" ht="12.75" x14ac:dyDescent="0.2"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</row>
    <row r="137" spans="13:78" s="66" customFormat="1" ht="12.75" x14ac:dyDescent="0.2"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</row>
    <row r="138" spans="13:78" s="66" customFormat="1" ht="12.75" x14ac:dyDescent="0.2"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</row>
    <row r="139" spans="13:78" s="66" customFormat="1" ht="12.75" x14ac:dyDescent="0.2"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</row>
    <row r="140" spans="13:78" s="66" customFormat="1" ht="12.75" x14ac:dyDescent="0.2"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</row>
    <row r="141" spans="13:78" s="66" customFormat="1" ht="12.75" x14ac:dyDescent="0.2"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</row>
    <row r="142" spans="13:78" s="66" customFormat="1" ht="12.75" x14ac:dyDescent="0.2"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</row>
    <row r="143" spans="13:78" s="66" customFormat="1" ht="12.75" x14ac:dyDescent="0.2"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</row>
    <row r="144" spans="13:78" s="66" customFormat="1" ht="12.75" x14ac:dyDescent="0.2"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</row>
    <row r="145" spans="13:78" s="66" customFormat="1" ht="12.75" x14ac:dyDescent="0.2"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</row>
    <row r="146" spans="13:78" s="66" customFormat="1" ht="12.75" x14ac:dyDescent="0.2"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</row>
    <row r="147" spans="13:78" s="66" customFormat="1" ht="12.75" x14ac:dyDescent="0.2"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</row>
    <row r="148" spans="13:78" s="66" customFormat="1" ht="12.75" x14ac:dyDescent="0.2"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</row>
    <row r="149" spans="13:78" s="66" customFormat="1" ht="12.75" x14ac:dyDescent="0.2"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</row>
    <row r="150" spans="13:78" s="66" customFormat="1" ht="12.75" x14ac:dyDescent="0.2"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</row>
    <row r="151" spans="13:78" s="66" customFormat="1" ht="12.75" x14ac:dyDescent="0.2"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</row>
    <row r="152" spans="13:78" s="66" customFormat="1" ht="12.75" x14ac:dyDescent="0.2"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</row>
    <row r="153" spans="13:78" s="66" customFormat="1" ht="12.75" x14ac:dyDescent="0.2"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</row>
    <row r="154" spans="13:78" s="66" customFormat="1" ht="12.75" x14ac:dyDescent="0.2"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</row>
    <row r="155" spans="13:78" s="66" customFormat="1" ht="12.75" x14ac:dyDescent="0.2"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</row>
    <row r="156" spans="13:78" s="66" customFormat="1" ht="12.75" x14ac:dyDescent="0.2"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</row>
    <row r="157" spans="13:78" s="66" customFormat="1" ht="12.75" x14ac:dyDescent="0.2"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</row>
    <row r="158" spans="13:78" s="66" customFormat="1" ht="12.75" x14ac:dyDescent="0.2"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</row>
    <row r="159" spans="13:78" s="66" customFormat="1" ht="12.75" x14ac:dyDescent="0.2"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</row>
    <row r="160" spans="13:78" s="66" customFormat="1" ht="12.75" x14ac:dyDescent="0.2"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</row>
    <row r="161" spans="13:78" s="66" customFormat="1" ht="12.75" x14ac:dyDescent="0.2"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</row>
    <row r="162" spans="13:78" s="66" customFormat="1" ht="12.75" x14ac:dyDescent="0.2"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</row>
    <row r="163" spans="13:78" s="66" customFormat="1" ht="12.75" x14ac:dyDescent="0.2"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</row>
    <row r="164" spans="13:78" s="66" customFormat="1" ht="12.75" x14ac:dyDescent="0.2"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</row>
    <row r="165" spans="13:78" s="66" customFormat="1" ht="12.75" x14ac:dyDescent="0.2"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</row>
    <row r="166" spans="13:78" s="66" customFormat="1" ht="12.75" x14ac:dyDescent="0.2"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</row>
    <row r="167" spans="13:78" s="66" customFormat="1" ht="12.75" x14ac:dyDescent="0.2"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</row>
    <row r="168" spans="13:78" s="66" customFormat="1" ht="12.75" x14ac:dyDescent="0.2"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</row>
    <row r="169" spans="13:78" s="66" customFormat="1" ht="12.75" x14ac:dyDescent="0.2"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</row>
    <row r="170" spans="13:78" s="66" customFormat="1" ht="12.75" x14ac:dyDescent="0.2"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</row>
    <row r="171" spans="13:78" s="66" customFormat="1" ht="12.75" x14ac:dyDescent="0.2"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</row>
    <row r="172" spans="13:78" s="66" customFormat="1" ht="12.75" x14ac:dyDescent="0.2"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</row>
    <row r="173" spans="13:78" s="66" customFormat="1" ht="12.75" x14ac:dyDescent="0.2"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</row>
    <row r="174" spans="13:78" s="66" customFormat="1" ht="12.75" x14ac:dyDescent="0.2"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</row>
    <row r="175" spans="13:78" s="66" customFormat="1" ht="12.75" x14ac:dyDescent="0.2"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</row>
    <row r="176" spans="13:78" s="66" customFormat="1" ht="12.75" x14ac:dyDescent="0.2"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</row>
    <row r="177" spans="13:78" s="66" customFormat="1" ht="12.75" x14ac:dyDescent="0.2"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</row>
    <row r="178" spans="13:78" s="66" customFormat="1" ht="12.75" x14ac:dyDescent="0.2"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</row>
    <row r="179" spans="13:78" s="66" customFormat="1" ht="12.75" x14ac:dyDescent="0.2"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</row>
    <row r="180" spans="13:78" s="66" customFormat="1" ht="12.75" x14ac:dyDescent="0.2"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</row>
    <row r="181" spans="13:78" s="66" customFormat="1" ht="12.75" x14ac:dyDescent="0.2"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</row>
    <row r="182" spans="13:78" s="66" customFormat="1" ht="12.75" x14ac:dyDescent="0.2"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</row>
    <row r="183" spans="13:78" s="66" customFormat="1" ht="12.75" x14ac:dyDescent="0.2"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</row>
    <row r="184" spans="13:78" s="66" customFormat="1" ht="12.75" x14ac:dyDescent="0.2"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</row>
    <row r="185" spans="13:78" s="66" customFormat="1" ht="12.75" x14ac:dyDescent="0.2"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</row>
    <row r="186" spans="13:78" s="66" customFormat="1" ht="12.75" x14ac:dyDescent="0.2"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</row>
    <row r="187" spans="13:78" s="66" customFormat="1" ht="12.75" x14ac:dyDescent="0.2"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</row>
    <row r="188" spans="13:78" s="66" customFormat="1" ht="12.75" x14ac:dyDescent="0.2"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</row>
    <row r="189" spans="13:78" s="66" customFormat="1" ht="12.75" x14ac:dyDescent="0.2"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</row>
    <row r="190" spans="13:78" s="66" customFormat="1" ht="12.75" x14ac:dyDescent="0.2"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</row>
    <row r="191" spans="13:78" s="66" customFormat="1" ht="12.75" x14ac:dyDescent="0.2"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</row>
    <row r="192" spans="13:78" s="66" customFormat="1" ht="12.75" x14ac:dyDescent="0.2"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</row>
    <row r="193" spans="13:78" s="66" customFormat="1" ht="12.75" x14ac:dyDescent="0.2"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</row>
    <row r="194" spans="13:78" s="66" customFormat="1" ht="12.75" x14ac:dyDescent="0.2"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</row>
    <row r="195" spans="13:78" s="66" customFormat="1" ht="12.75" x14ac:dyDescent="0.2"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</row>
    <row r="196" spans="13:78" s="66" customFormat="1" ht="12.75" x14ac:dyDescent="0.2"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</row>
    <row r="197" spans="13:78" s="66" customFormat="1" ht="12.75" x14ac:dyDescent="0.2"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</row>
    <row r="198" spans="13:78" s="66" customFormat="1" ht="12.75" x14ac:dyDescent="0.2"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</row>
    <row r="199" spans="13:78" s="66" customFormat="1" ht="12.75" x14ac:dyDescent="0.2"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</row>
    <row r="200" spans="13:78" s="66" customFormat="1" ht="12.75" x14ac:dyDescent="0.2"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</row>
    <row r="201" spans="13:78" s="66" customFormat="1" ht="12.75" x14ac:dyDescent="0.2"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</row>
    <row r="202" spans="13:78" s="66" customFormat="1" ht="12.75" x14ac:dyDescent="0.2"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</row>
    <row r="203" spans="13:78" s="66" customFormat="1" ht="12.75" x14ac:dyDescent="0.2"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</row>
    <row r="204" spans="13:78" s="66" customFormat="1" ht="12.75" x14ac:dyDescent="0.2"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</row>
    <row r="205" spans="13:78" s="66" customFormat="1" ht="12.75" x14ac:dyDescent="0.2"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</row>
    <row r="206" spans="13:78" s="66" customFormat="1" ht="12.75" x14ac:dyDescent="0.2"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</row>
    <row r="207" spans="13:78" s="66" customFormat="1" ht="12.75" x14ac:dyDescent="0.2"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</row>
    <row r="208" spans="13:78" s="66" customFormat="1" ht="12.75" x14ac:dyDescent="0.2"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</row>
    <row r="209" spans="13:78" s="66" customFormat="1" ht="12.75" x14ac:dyDescent="0.2"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</row>
    <row r="210" spans="13:78" s="66" customFormat="1" ht="12.75" x14ac:dyDescent="0.2"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</row>
    <row r="211" spans="13:78" s="66" customFormat="1" ht="12.75" x14ac:dyDescent="0.2"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</row>
    <row r="212" spans="13:78" s="66" customFormat="1" ht="12.75" x14ac:dyDescent="0.2"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</row>
    <row r="213" spans="13:78" s="66" customFormat="1" ht="12.75" x14ac:dyDescent="0.2"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</row>
    <row r="214" spans="13:78" s="66" customFormat="1" ht="12.75" x14ac:dyDescent="0.2"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</row>
    <row r="215" spans="13:78" s="66" customFormat="1" ht="12.75" x14ac:dyDescent="0.2"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</row>
    <row r="216" spans="13:78" s="66" customFormat="1" ht="12.75" x14ac:dyDescent="0.2"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</row>
    <row r="217" spans="13:78" s="66" customFormat="1" ht="12.75" x14ac:dyDescent="0.2"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</row>
    <row r="218" spans="13:78" s="66" customFormat="1" ht="12.75" x14ac:dyDescent="0.2"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</row>
    <row r="219" spans="13:78" s="66" customFormat="1" ht="12.75" x14ac:dyDescent="0.2"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</row>
    <row r="220" spans="13:78" s="66" customFormat="1" ht="12.75" x14ac:dyDescent="0.2"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</row>
    <row r="221" spans="13:78" s="66" customFormat="1" ht="12.75" x14ac:dyDescent="0.2"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</row>
    <row r="222" spans="13:78" s="66" customFormat="1" ht="12.75" x14ac:dyDescent="0.2"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</row>
    <row r="223" spans="13:78" s="66" customFormat="1" ht="12.75" x14ac:dyDescent="0.2"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</row>
    <row r="224" spans="13:78" s="66" customFormat="1" ht="12.75" x14ac:dyDescent="0.2"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</row>
    <row r="225" spans="13:78" s="66" customFormat="1" ht="12.75" x14ac:dyDescent="0.2"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</row>
    <row r="226" spans="13:78" s="66" customFormat="1" ht="12.75" x14ac:dyDescent="0.2"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</row>
    <row r="227" spans="13:78" s="66" customFormat="1" ht="12.75" x14ac:dyDescent="0.2"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</row>
    <row r="228" spans="13:78" s="66" customFormat="1" ht="12.75" x14ac:dyDescent="0.2"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</row>
    <row r="229" spans="13:78" s="66" customFormat="1" ht="12.75" x14ac:dyDescent="0.2"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</row>
    <row r="230" spans="13:78" s="66" customFormat="1" ht="12.75" x14ac:dyDescent="0.2"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</row>
    <row r="231" spans="13:78" s="66" customFormat="1" ht="12.75" x14ac:dyDescent="0.2"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</row>
    <row r="232" spans="13:78" s="66" customFormat="1" ht="12.75" x14ac:dyDescent="0.2"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</row>
    <row r="233" spans="13:78" s="66" customFormat="1" ht="12.75" x14ac:dyDescent="0.2"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</row>
    <row r="234" spans="13:78" s="66" customFormat="1" ht="12.75" x14ac:dyDescent="0.2"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</row>
    <row r="235" spans="13:78" s="66" customFormat="1" ht="12.75" x14ac:dyDescent="0.2"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</row>
    <row r="236" spans="13:78" s="66" customFormat="1" ht="12.75" x14ac:dyDescent="0.2"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</row>
    <row r="237" spans="13:78" s="66" customFormat="1" ht="12.75" x14ac:dyDescent="0.2"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</row>
    <row r="238" spans="13:78" s="66" customFormat="1" ht="12.75" x14ac:dyDescent="0.2"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</row>
    <row r="239" spans="13:78" s="66" customFormat="1" ht="12.75" x14ac:dyDescent="0.2"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</row>
    <row r="240" spans="13:78" s="66" customFormat="1" ht="12.75" x14ac:dyDescent="0.2"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</row>
    <row r="241" spans="13:152" s="66" customFormat="1" ht="12.75" x14ac:dyDescent="0.2"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</row>
    <row r="242" spans="13:152" s="14" customFormat="1" x14ac:dyDescent="0.25"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66"/>
      <c r="CB242" s="66"/>
      <c r="CC242" s="66"/>
      <c r="CD242" s="66"/>
      <c r="CE242" s="66"/>
      <c r="CF242" s="66"/>
      <c r="CG242" s="66"/>
      <c r="CH242" s="66"/>
      <c r="CI242" s="66"/>
      <c r="CJ242" s="66"/>
      <c r="CK242" s="66"/>
      <c r="CL242" s="66"/>
      <c r="CM242" s="66"/>
      <c r="CN242" s="66"/>
      <c r="CO242" s="66"/>
      <c r="CP242" s="66"/>
      <c r="CQ242" s="66"/>
      <c r="CR242" s="66"/>
      <c r="CS242" s="66"/>
      <c r="CT242" s="66"/>
      <c r="CU242" s="66"/>
      <c r="CV242" s="66"/>
      <c r="CW242" s="66"/>
      <c r="CX242" s="66"/>
      <c r="CY242" s="66"/>
      <c r="CZ242" s="66"/>
      <c r="DA242" s="66"/>
      <c r="DB242" s="66"/>
      <c r="DC242" s="66"/>
      <c r="DD242" s="66"/>
      <c r="DE242" s="66"/>
      <c r="DF242" s="66"/>
      <c r="DG242" s="66"/>
      <c r="DH242" s="66"/>
      <c r="DI242" s="66"/>
      <c r="DJ242" s="66"/>
      <c r="DK242" s="66"/>
      <c r="DL242" s="66"/>
      <c r="DM242" s="66"/>
      <c r="DN242" s="66"/>
      <c r="DO242" s="66"/>
      <c r="DP242" s="66"/>
      <c r="DQ242" s="66"/>
      <c r="DR242" s="66"/>
      <c r="DS242" s="66"/>
      <c r="DT242" s="66"/>
      <c r="DU242" s="66"/>
      <c r="DV242" s="66"/>
      <c r="DW242" s="66"/>
      <c r="DX242" s="66"/>
      <c r="DY242" s="66"/>
      <c r="DZ242" s="66"/>
      <c r="EA242" s="66"/>
      <c r="EB242" s="66"/>
      <c r="EC242" s="66"/>
      <c r="ED242" s="66"/>
      <c r="EE242" s="66"/>
      <c r="EF242" s="66"/>
      <c r="EG242" s="66"/>
      <c r="EH242" s="66"/>
      <c r="EI242" s="66"/>
      <c r="EJ242" s="66"/>
      <c r="EK242" s="66"/>
      <c r="EL242" s="66"/>
      <c r="EM242" s="66"/>
      <c r="EN242" s="66"/>
      <c r="EO242" s="66"/>
      <c r="EP242" s="66"/>
      <c r="EQ242" s="66"/>
      <c r="ER242" s="66"/>
      <c r="ES242" s="66"/>
      <c r="ET242" s="66"/>
      <c r="EU242" s="66"/>
      <c r="EV242" s="66"/>
    </row>
    <row r="243" spans="13:152" s="14" customFormat="1" x14ac:dyDescent="0.25"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66"/>
      <c r="CB243" s="66"/>
      <c r="CC243" s="66"/>
      <c r="CD243" s="66"/>
      <c r="CE243" s="66"/>
      <c r="CF243" s="66"/>
      <c r="CG243" s="66"/>
      <c r="CH243" s="66"/>
      <c r="CI243" s="66"/>
      <c r="CJ243" s="66"/>
      <c r="CK243" s="66"/>
      <c r="CL243" s="66"/>
      <c r="CM243" s="66"/>
      <c r="CN243" s="66"/>
      <c r="CO243" s="66"/>
      <c r="CP243" s="66"/>
      <c r="CQ243" s="66"/>
      <c r="CR243" s="66"/>
      <c r="CS243" s="66"/>
      <c r="CT243" s="66"/>
      <c r="CU243" s="66"/>
      <c r="CV243" s="66"/>
      <c r="CW243" s="66"/>
      <c r="CX243" s="66"/>
      <c r="CY243" s="66"/>
      <c r="CZ243" s="66"/>
      <c r="DA243" s="66"/>
      <c r="DB243" s="66"/>
      <c r="DC243" s="66"/>
      <c r="DD243" s="66"/>
      <c r="DE243" s="66"/>
      <c r="DF243" s="66"/>
      <c r="DG243" s="66"/>
      <c r="DH243" s="66"/>
      <c r="DI243" s="66"/>
      <c r="DJ243" s="66"/>
      <c r="DK243" s="66"/>
      <c r="DL243" s="66"/>
      <c r="DM243" s="66"/>
      <c r="DN243" s="66"/>
      <c r="DO243" s="66"/>
      <c r="DP243" s="66"/>
      <c r="DQ243" s="66"/>
      <c r="DR243" s="66"/>
      <c r="DS243" s="66"/>
      <c r="DT243" s="66"/>
      <c r="DU243" s="66"/>
      <c r="DV243" s="66"/>
      <c r="DW243" s="66"/>
      <c r="DX243" s="66"/>
      <c r="DY243" s="66"/>
      <c r="DZ243" s="66"/>
      <c r="EA243" s="66"/>
      <c r="EB243" s="66"/>
      <c r="EC243" s="66"/>
      <c r="ED243" s="66"/>
      <c r="EE243" s="66"/>
      <c r="EF243" s="66"/>
      <c r="EG243" s="66"/>
      <c r="EH243" s="66"/>
      <c r="EI243" s="66"/>
      <c r="EJ243" s="66"/>
      <c r="EK243" s="66"/>
      <c r="EL243" s="66"/>
      <c r="EM243" s="66"/>
      <c r="EN243" s="66"/>
      <c r="EO243" s="66"/>
      <c r="EP243" s="66"/>
      <c r="EQ243" s="66"/>
      <c r="ER243" s="66"/>
      <c r="ES243" s="66"/>
      <c r="ET243" s="66"/>
      <c r="EU243" s="66"/>
      <c r="EV243" s="66"/>
    </row>
    <row r="244" spans="13:152" s="14" customFormat="1" x14ac:dyDescent="0.25"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66"/>
      <c r="CB244" s="66"/>
      <c r="CC244" s="66"/>
      <c r="CD244" s="66"/>
      <c r="CE244" s="66"/>
      <c r="CF244" s="66"/>
      <c r="CG244" s="66"/>
      <c r="CH244" s="66"/>
      <c r="CI244" s="66"/>
      <c r="CJ244" s="66"/>
      <c r="CK244" s="66"/>
      <c r="CL244" s="66"/>
      <c r="CM244" s="66"/>
      <c r="CN244" s="66"/>
      <c r="CO244" s="66"/>
      <c r="CP244" s="66"/>
      <c r="CQ244" s="66"/>
      <c r="CR244" s="66"/>
      <c r="CS244" s="66"/>
      <c r="CT244" s="66"/>
      <c r="CU244" s="66"/>
      <c r="CV244" s="66"/>
      <c r="CW244" s="66"/>
      <c r="CX244" s="66"/>
      <c r="CY244" s="66"/>
      <c r="CZ244" s="66"/>
      <c r="DA244" s="66"/>
      <c r="DB244" s="66"/>
      <c r="DC244" s="66"/>
      <c r="DD244" s="66"/>
      <c r="DE244" s="66"/>
      <c r="DF244" s="66"/>
      <c r="DG244" s="66"/>
      <c r="DH244" s="66"/>
      <c r="DI244" s="66"/>
      <c r="DJ244" s="66"/>
      <c r="DK244" s="66"/>
      <c r="DL244" s="66"/>
      <c r="DM244" s="66"/>
      <c r="DN244" s="66"/>
      <c r="DO244" s="66"/>
      <c r="DP244" s="66"/>
      <c r="DQ244" s="66"/>
      <c r="DR244" s="66"/>
      <c r="DS244" s="66"/>
      <c r="DT244" s="66"/>
      <c r="DU244" s="66"/>
      <c r="DV244" s="66"/>
      <c r="DW244" s="66"/>
      <c r="DX244" s="66"/>
      <c r="DY244" s="66"/>
      <c r="DZ244" s="66"/>
      <c r="EA244" s="66"/>
      <c r="EB244" s="66"/>
      <c r="EC244" s="66"/>
      <c r="ED244" s="66"/>
      <c r="EE244" s="66"/>
      <c r="EF244" s="66"/>
      <c r="EG244" s="66"/>
      <c r="EH244" s="66"/>
      <c r="EI244" s="66"/>
      <c r="EJ244" s="66"/>
      <c r="EK244" s="66"/>
      <c r="EL244" s="66"/>
      <c r="EM244" s="66"/>
      <c r="EN244" s="66"/>
      <c r="EO244" s="66"/>
      <c r="EP244" s="66"/>
      <c r="EQ244" s="66"/>
      <c r="ER244" s="66"/>
      <c r="ES244" s="66"/>
      <c r="ET244" s="66"/>
      <c r="EU244" s="66"/>
      <c r="EV244" s="66"/>
    </row>
    <row r="245" spans="13:152" s="14" customFormat="1" x14ac:dyDescent="0.25"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66"/>
      <c r="CB245" s="66"/>
      <c r="CC245" s="66"/>
      <c r="CD245" s="66"/>
      <c r="CE245" s="66"/>
      <c r="CF245" s="66"/>
      <c r="CG245" s="66"/>
      <c r="CH245" s="66"/>
      <c r="CI245" s="66"/>
      <c r="CJ245" s="66"/>
      <c r="CK245" s="66"/>
      <c r="CL245" s="66"/>
      <c r="CM245" s="66"/>
      <c r="CN245" s="66"/>
      <c r="CO245" s="66"/>
      <c r="CP245" s="66"/>
      <c r="CQ245" s="66"/>
      <c r="CR245" s="66"/>
      <c r="CS245" s="66"/>
      <c r="CT245" s="66"/>
      <c r="CU245" s="66"/>
      <c r="CV245" s="66"/>
      <c r="CW245" s="66"/>
      <c r="CX245" s="66"/>
      <c r="CY245" s="66"/>
      <c r="CZ245" s="66"/>
      <c r="DA245" s="66"/>
      <c r="DB245" s="66"/>
      <c r="DC245" s="66"/>
      <c r="DD245" s="66"/>
      <c r="DE245" s="66"/>
      <c r="DF245" s="66"/>
      <c r="DG245" s="66"/>
      <c r="DH245" s="66"/>
      <c r="DI245" s="66"/>
      <c r="DJ245" s="66"/>
      <c r="DK245" s="66"/>
      <c r="DL245" s="66"/>
      <c r="DM245" s="66"/>
      <c r="DN245" s="66"/>
      <c r="DO245" s="66"/>
      <c r="DP245" s="66"/>
      <c r="DQ245" s="66"/>
      <c r="DR245" s="66"/>
      <c r="DS245" s="66"/>
      <c r="DT245" s="66"/>
      <c r="DU245" s="66"/>
      <c r="DV245" s="66"/>
      <c r="DW245" s="66"/>
      <c r="DX245" s="66"/>
      <c r="DY245" s="66"/>
      <c r="DZ245" s="66"/>
      <c r="EA245" s="66"/>
      <c r="EB245" s="66"/>
      <c r="EC245" s="66"/>
      <c r="ED245" s="66"/>
      <c r="EE245" s="66"/>
      <c r="EF245" s="66"/>
      <c r="EG245" s="66"/>
      <c r="EH245" s="66"/>
      <c r="EI245" s="66"/>
      <c r="EJ245" s="66"/>
      <c r="EK245" s="66"/>
      <c r="EL245" s="66"/>
      <c r="EM245" s="66"/>
      <c r="EN245" s="66"/>
      <c r="EO245" s="66"/>
      <c r="EP245" s="66"/>
      <c r="EQ245" s="66"/>
      <c r="ER245" s="66"/>
      <c r="ES245" s="66"/>
      <c r="ET245" s="66"/>
      <c r="EU245" s="66"/>
      <c r="EV245" s="66"/>
    </row>
  </sheetData>
  <sheetProtection password="A7CD" sheet="1" selectLockedCells="1"/>
  <mergeCells count="4">
    <mergeCell ref="F2:K2"/>
    <mergeCell ref="F3:F4"/>
    <mergeCell ref="F7:H7"/>
    <mergeCell ref="E8:F8"/>
  </mergeCells>
  <hyperlinks>
    <hyperlink ref="K13" r:id="rId1"/>
    <hyperlink ref="K5" r:id="rId2"/>
    <hyperlink ref="I13" r:id="rId3" display="https://www.auma.de/en"/>
    <hyperlink ref="G8" r:id="rId4"/>
  </hyperlinks>
  <pageMargins left="0.7" right="0.7" top="0.75" bottom="0.75" header="0.3" footer="0.3"/>
  <pageSetup paperSize="9" orientation="portrait" r:id="rId5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DFFBDDE6-60C8-413A-AC81-EA591E7E0A9A}">
            <xm:f>$G$5='\\homeserver\home\Strauch\Eigene Dateien\ALT\[Price_calculator Chillventa 2024_GB.xlsx]DropDown'!#REF!</xm:f>
            <x14:dxf>
              <fill>
                <patternFill>
                  <bgColor rgb="FFFBE2D7"/>
                </patternFill>
              </fill>
            </x14:dxf>
          </x14:cfRule>
          <xm:sqref>G9:G18</xm:sqref>
        </x14:conditionalFormatting>
        <x14:conditionalFormatting xmlns:xm="http://schemas.microsoft.com/office/excel/2006/main">
          <x14:cfRule type="expression" priority="1" id="{EA4AF7FD-78A6-4F79-BF39-81B512166D96}">
            <xm:f>$G$5='\\homeserver\home\Strauch\Eigene Dateien\ALT\[Price_calculator Chillventa 2024_GB.xlsx]DropDown'!#REF!</xm:f>
            <x14:dxf>
              <fill>
                <patternFill>
                  <bgColor rgb="FFFBE2D7"/>
                </patternFill>
              </fill>
            </x14:dxf>
          </x14:cfRule>
          <xm:sqref>H9:H18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2024-10-21T07:43:51Z</dcterms:modified>
</cp:coreProperties>
</file>