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642/Freigegebene Dokumente/FACHPACK/FACHPACK 2027/1_Vertrieb/Vertriebsunterlagen/"/>
    </mc:Choice>
  </mc:AlternateContent>
  <xr:revisionPtr revIDLastSave="3" documentId="8_{6A1FC5F4-FD86-46BF-BC48-B165C78DC12F}" xr6:coauthVersionLast="47" xr6:coauthVersionMax="47" xr10:uidLastSave="{2AA11683-F288-4C3D-97D0-FCD77DC42370}"/>
  <bookViews>
    <workbookView xWindow="28680" yWindow="-120" windowWidth="29040" windowHeight="17520" xr2:uid="{00000000-000D-0000-FFFF-FFFF00000000}"/>
  </bookViews>
  <sheets>
    <sheet name="Deutsch" sheetId="1" r:id="rId1"/>
    <sheet name="DropDown" sheetId="3" state="hidden" r:id="rId2"/>
    <sheet name="Vorlage Bilder Standbau" sheetId="4" state="hidden" r:id="rId3"/>
  </sheets>
  <definedNames>
    <definedName name="_xlnm.Print_Area" localSheetId="0">Deutsch!$A$1:$M$29</definedName>
    <definedName name="Z_028D363B_29C8_43E5_828B_5B5C239ABCB7_.wvu.Cols" localSheetId="0" hidden="1">Deutsch!$K:$L,Deutsch!$Q:$S</definedName>
    <definedName name="Z_028D363B_29C8_43E5_828B_5B5C239ABCB7_.wvu.PrintArea" localSheetId="0" hidden="1">Deutsch!$A$1:$M$29</definedName>
    <definedName name="Z_028D363B_29C8_43E5_828B_5B5C239ABCB7_.wvu.Rows" localSheetId="0" hidden="1">Deutsch!$10:$10,Deutsch!$25:$27</definedName>
    <definedName name="Z_41CE2737_3F33_45D4_9A5B_FEF61FEC26BB_.wvu.Cols" localSheetId="0" hidden="1">Deutsch!$K:$L,Deutsch!$Q:$S</definedName>
    <definedName name="Z_41CE2737_3F33_45D4_9A5B_FEF61FEC26BB_.wvu.PrintArea" localSheetId="0" hidden="1">Deutsch!$A$1:$M$29</definedName>
    <definedName name="Z_41CE2737_3F33_45D4_9A5B_FEF61FEC26BB_.wvu.Rows" localSheetId="0" hidden="1">Deutsch!$10:$10,Deutsch!$25:$27</definedName>
    <definedName name="Z_7591191C_1CA9_4972_9010_ACE08669645F_.wvu.Cols" localSheetId="0" hidden="1">Deutsch!$K:$L,Deutsch!$Q:$S</definedName>
    <definedName name="Z_7591191C_1CA9_4972_9010_ACE08669645F_.wvu.PrintArea" localSheetId="0" hidden="1">Deutsch!$A$1:$M$29</definedName>
    <definedName name="Z_7591191C_1CA9_4972_9010_ACE08669645F_.wvu.Rows" localSheetId="0" hidden="1">Deutsch!$10:$10,Deutsch!$25:$27</definedName>
  </definedNames>
  <calcPr calcId="191029" fullPrecision="0"/>
  <customWorkbookViews>
    <customWorkbookView name="Christina Teichert - Persönliche Ansicht" guid="{7591191C-1CA9-4972-9010-ACE08669645F}" mergeInterval="0" personalView="1" maximized="1" windowWidth="1680" windowHeight="805" activeSheetId="2"/>
    <customWorkbookView name="Teichert, Christina - Persönliche Ansicht" guid="{41CE2737-3F33-45D4-9A5B-FEF61FEC26BB}" mergeInterval="0" personalView="1" maximized="1" windowWidth="1680" windowHeight="825" activeSheetId="2"/>
    <customWorkbookView name="Franz, Daniela - Persönliche Ansicht" guid="{028D363B-29C8-43E5-828B-5B5C239ABCB7}" mergeInterval="0" personalView="1" maximized="1" windowWidth="1280" windowHeight="77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C18" i="1"/>
  <c r="F18" i="1" s="1"/>
  <c r="C15" i="1"/>
  <c r="H14" i="1"/>
  <c r="G14" i="1"/>
  <c r="C17" i="1" l="1"/>
  <c r="F17" i="1" s="1"/>
  <c r="E14" i="1" l="1"/>
  <c r="E15" i="1" l="1"/>
  <c r="G15" i="1" s="1"/>
  <c r="F14" i="1"/>
  <c r="F15" i="1" l="1"/>
  <c r="H15" i="1" l="1"/>
  <c r="I11" i="1" l="1"/>
  <c r="E11" i="3" l="1"/>
  <c r="E10" i="3"/>
  <c r="I18" i="1"/>
  <c r="C20" i="1"/>
  <c r="H17" i="1" l="1"/>
  <c r="G17" i="1"/>
  <c r="E17" i="1"/>
  <c r="E18" i="1"/>
  <c r="H18" i="1"/>
  <c r="G18" i="1"/>
  <c r="H19" i="1" l="1"/>
  <c r="H20" i="1" s="1"/>
  <c r="E19" i="1"/>
  <c r="G19" i="1"/>
  <c r="G20" i="1" s="1"/>
  <c r="G21" i="1" s="1"/>
  <c r="F19" i="1"/>
  <c r="E20" i="1" l="1"/>
  <c r="E21" i="1" s="1"/>
  <c r="F20" i="1"/>
  <c r="F21" i="1" s="1"/>
  <c r="H21" i="1"/>
</calcChain>
</file>

<file path=xl/sharedStrings.xml><?xml version="1.0" encoding="utf-8"?>
<sst xmlns="http://schemas.openxmlformats.org/spreadsheetml/2006/main" count="58" uniqueCount="53">
  <si>
    <t>Mietpreis für Standfläche</t>
  </si>
  <si>
    <t>+ Mehrwertsteuer</t>
  </si>
  <si>
    <t>www.auma.de</t>
  </si>
  <si>
    <t>pro m²</t>
  </si>
  <si>
    <t>Standfläche in m²</t>
  </si>
  <si>
    <t>Blockstand</t>
  </si>
  <si>
    <t>Kopfstand</t>
  </si>
  <si>
    <t>Eckstand</t>
  </si>
  <si>
    <t>Reihenstand</t>
  </si>
  <si>
    <t>Mehrwertsteuer</t>
  </si>
  <si>
    <t>Stück</t>
  </si>
  <si>
    <t>-auswählen-</t>
  </si>
  <si>
    <t>Mwst.</t>
  </si>
  <si>
    <t>AUMA-Beitrag</t>
  </si>
  <si>
    <t>www.auma.de/en/</t>
  </si>
  <si>
    <t>-choose-</t>
  </si>
  <si>
    <t>JUNO</t>
  </si>
  <si>
    <t>MARS</t>
  </si>
  <si>
    <t>MERKUR</t>
  </si>
  <si>
    <t>PALLAS</t>
  </si>
  <si>
    <t xml:space="preserve">ERDE </t>
  </si>
  <si>
    <t>MOND</t>
  </si>
  <si>
    <t>Veranstaltungsname 1</t>
  </si>
  <si>
    <t>Veranstaltungsname 2</t>
  </si>
  <si>
    <t>Bitte Auswahl treffen</t>
  </si>
  <si>
    <t>Entsorgungsservice Laufzeit</t>
  </si>
  <si>
    <t>Veranstaltungswebseite</t>
  </si>
  <si>
    <t>AUMA</t>
  </si>
  <si>
    <t>Standkonfigurator</t>
  </si>
  <si>
    <t>Marketing-Services</t>
  </si>
  <si>
    <t>Anzahl Mitaussteller</t>
  </si>
  <si>
    <t>Mitausstellergebühr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</si>
  <si>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</si>
  <si>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</si>
  <si>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r>
      <t>Entsorgungsservice Laufzeit</t>
    </r>
    <r>
      <rPr>
        <sz val="8"/>
        <color theme="1"/>
        <rFont val="Arial"/>
        <family val="2"/>
      </rPr>
      <t xml:space="preserve"> (bis zu einer max. Fläche von 500m²)</t>
    </r>
  </si>
  <si>
    <r>
      <rPr>
        <sz val="10"/>
        <color theme="1"/>
        <rFont val="Arial"/>
        <family val="2"/>
      </rPr>
      <t>Gesamtbetrag Beteiligung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ohne Standbau/netto</t>
    </r>
  </si>
  <si>
    <r>
      <t xml:space="preserve">Gesamtbetrag Beteiligung </t>
    </r>
    <r>
      <rPr>
        <sz val="8"/>
        <color theme="1"/>
        <rFont val="Arial"/>
        <family val="2"/>
      </rPr>
      <t>ohne Standbau/brutto</t>
    </r>
  </si>
  <si>
    <t>ja</t>
  </si>
  <si>
    <t>nein</t>
  </si>
  <si>
    <t>yes</t>
  </si>
  <si>
    <t>no</t>
  </si>
  <si>
    <t>Aussteller aus Deutschland 19% ; Andere 0%</t>
  </si>
  <si>
    <t>* Bitten bestellen Sie Ihren Miet-Komplettstand unter www.standkonfigurator.de</t>
  </si>
  <si>
    <r>
      <rPr>
        <b/>
        <sz val="8"/>
        <color theme="1"/>
        <rFont val="Arial"/>
        <family val="2"/>
      </rPr>
      <t>Achtung:</t>
    </r>
    <r>
      <rPr>
        <sz val="8"/>
        <color theme="1"/>
        <rFont val="Arial"/>
        <family val="2"/>
      </rPr>
      <t xml:space="preserve">
Kopf- und Blockstände sind nur bei größeren Flächen möglich!
Spesen, Personal- und Transportkosten können von uns nicht kallkuliert werden.
</t>
    </r>
    <r>
      <rPr>
        <b/>
        <sz val="8"/>
        <color theme="1"/>
        <rFont val="Arial"/>
        <family val="2"/>
      </rPr>
      <t>Mindeststandgröße sind 12 m²</t>
    </r>
    <r>
      <rPr>
        <sz val="8"/>
        <color theme="1"/>
        <rFont val="Arial"/>
        <family val="2"/>
      </rPr>
      <t xml:space="preserve"> (s. Punkt 7 Besondere Teilnahmebedingungen)
</t>
    </r>
    <r>
      <rPr>
        <b/>
        <sz val="8"/>
        <color theme="1"/>
        <rFont val="Arial"/>
        <family val="2"/>
      </rPr>
      <t>Die Preiskalkulation ist unverbindlich und alle Angaben ohne Gewähr.</t>
    </r>
    <r>
      <rPr>
        <sz val="8"/>
        <color theme="1"/>
        <rFont val="Arial"/>
        <family val="2"/>
      </rPr>
      <t xml:space="preserve">
</t>
    </r>
  </si>
  <si>
    <t>weitere obligatorische Pakete</t>
  </si>
  <si>
    <t>hier anmelden</t>
  </si>
  <si>
    <t>https://www.fachpack.de/en/exhibit/book-stand</t>
  </si>
  <si>
    <t>21.09. - 23.09.2027</t>
  </si>
  <si>
    <t>Preiskalkulation</t>
  </si>
  <si>
    <r>
      <t>Reihenstand</t>
    </r>
    <r>
      <rPr>
        <sz val="8"/>
        <color theme="1"/>
        <rFont val="Arial"/>
        <family val="2"/>
      </rPr>
      <t xml:space="preserve"> 
(248,00 €/m²)</t>
    </r>
  </si>
  <si>
    <r>
      <t>Eckstand</t>
    </r>
    <r>
      <rPr>
        <sz val="8"/>
        <color theme="1"/>
        <rFont val="Arial"/>
        <family val="2"/>
      </rPr>
      <t xml:space="preserve">  
(284,00 €/m²)</t>
    </r>
  </si>
  <si>
    <r>
      <t xml:space="preserve">Kopfstand  </t>
    </r>
    <r>
      <rPr>
        <sz val="8"/>
        <color theme="1"/>
        <rFont val="Arial"/>
        <family val="2"/>
      </rPr>
      <t xml:space="preserve"> 
(289,00 €/m²)</t>
    </r>
  </si>
  <si>
    <r>
      <t xml:space="preserve">Blockstand  </t>
    </r>
    <r>
      <rPr>
        <sz val="8"/>
        <color theme="1"/>
        <rFont val="Arial"/>
        <family val="2"/>
      </rPr>
      <t xml:space="preserve"> 
(297,00 €/m²)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</si>
</sst>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3"/>
      <name val="Arial"/>
      <family val="2"/>
    </font>
    <font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5" fillId="0" borderId="0" xfId="0" applyFont="1"/>
    <xf numFmtId="44" fontId="0" fillId="0" borderId="0" xfId="3" applyFont="1"/>
    <xf numFmtId="0" fontId="5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5" fillId="0" borderId="0" xfId="0" quotePrefix="1" applyFont="1" applyAlignment="1">
      <alignment horizontal="right" vertical="top"/>
    </xf>
    <xf numFmtId="0" fontId="6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7" borderId="0" xfId="0" quotePrefix="1" applyFont="1" applyFill="1" applyAlignment="1">
      <alignment horizontal="right" vertical="top"/>
    </xf>
    <xf numFmtId="0" fontId="6" fillId="7" borderId="0" xfId="1" applyFill="1" applyAlignment="1" applyProtection="1">
      <alignment horizontal="right" vertical="center"/>
    </xf>
    <xf numFmtId="0" fontId="6" fillId="7" borderId="0" xfId="1" applyFill="1" applyAlignment="1" applyProtection="1">
      <alignment horizontal="right" vertical="top"/>
    </xf>
    <xf numFmtId="0" fontId="1" fillId="0" borderId="0" xfId="0" quotePrefix="1" applyFont="1" applyAlignment="1">
      <alignment horizontal="right" vertical="top"/>
    </xf>
    <xf numFmtId="44" fontId="0" fillId="0" borderId="0" xfId="3" applyFont="1" applyFill="1" applyBorder="1"/>
    <xf numFmtId="0" fontId="2" fillId="6" borderId="0" xfId="0" applyFont="1" applyFill="1"/>
    <xf numFmtId="0" fontId="0" fillId="6" borderId="0" xfId="0" applyFill="1"/>
    <xf numFmtId="0" fontId="2" fillId="9" borderId="0" xfId="0" applyFont="1" applyFill="1"/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0" fontId="10" fillId="2" borderId="0" xfId="0" applyFont="1" applyFill="1"/>
    <xf numFmtId="0" fontId="10" fillId="0" borderId="0" xfId="0" applyFont="1"/>
    <xf numFmtId="10" fontId="10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2" borderId="0" xfId="0" quotePrefix="1" applyFont="1" applyFill="1" applyAlignment="1">
      <alignment horizontal="left" vertical="center" indent="2"/>
    </xf>
    <xf numFmtId="0" fontId="10" fillId="2" borderId="5" xfId="1" applyFont="1" applyFill="1" applyBorder="1" applyAlignment="1" applyProtection="1">
      <alignment horizontal="right"/>
    </xf>
    <xf numFmtId="0" fontId="14" fillId="2" borderId="0" xfId="1" applyFont="1" applyFill="1" applyBorder="1" applyAlignment="1" applyProtection="1"/>
    <xf numFmtId="0" fontId="10" fillId="2" borderId="0" xfId="1" applyFont="1" applyFill="1" applyBorder="1" applyAlignment="1" applyProtection="1">
      <alignment horizontal="right"/>
    </xf>
    <xf numFmtId="0" fontId="10" fillId="2" borderId="7" xfId="0" applyFont="1" applyFill="1" applyBorder="1"/>
    <xf numFmtId="0" fontId="10" fillId="0" borderId="5" xfId="1" applyFont="1" applyBorder="1" applyAlignment="1" applyProtection="1"/>
    <xf numFmtId="0" fontId="13" fillId="0" borderId="0" xfId="3" applyNumberFormat="1" applyFont="1" applyFill="1" applyBorder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>
      <alignment horizontal="left" vertical="center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10" fillId="2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0" xfId="1" applyFont="1" applyFill="1" applyBorder="1" applyAlignment="1" applyProtection="1">
      <alignment horizontal="left" vertical="center"/>
      <protection hidden="1"/>
    </xf>
    <xf numFmtId="44" fontId="12" fillId="2" borderId="9" xfId="3" applyFont="1" applyFill="1" applyBorder="1" applyAlignment="1" applyProtection="1">
      <alignment horizontal="right"/>
      <protection hidden="1"/>
    </xf>
    <xf numFmtId="0" fontId="10" fillId="2" borderId="5" xfId="0" applyFont="1" applyFill="1" applyBorder="1"/>
    <xf numFmtId="0" fontId="10" fillId="2" borderId="8" xfId="0" applyFont="1" applyFill="1" applyBorder="1"/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44" fontId="10" fillId="0" borderId="0" xfId="3" applyFont="1" applyFill="1" applyBorder="1" applyAlignment="1">
      <alignment horizontal="right" vertical="top"/>
    </xf>
    <xf numFmtId="0" fontId="10" fillId="0" borderId="0" xfId="0" applyFont="1" applyAlignment="1">
      <alignment horizontal="right" vertical="center"/>
    </xf>
    <xf numFmtId="9" fontId="9" fillId="7" borderId="0" xfId="2" applyFont="1" applyFill="1" applyAlignment="1">
      <alignment horizontal="right" vertical="top"/>
    </xf>
    <xf numFmtId="9" fontId="9" fillId="0" borderId="0" xfId="0" applyNumberFormat="1" applyFont="1" applyAlignment="1">
      <alignment horizontal="right" vertical="center"/>
    </xf>
    <xf numFmtId="10" fontId="17" fillId="2" borderId="0" xfId="0" applyNumberFormat="1" applyFont="1" applyFill="1" applyAlignment="1">
      <alignment horizontal="right" vertical="center"/>
    </xf>
    <xf numFmtId="0" fontId="15" fillId="2" borderId="0" xfId="0" applyFont="1" applyFill="1" applyProtection="1">
      <protection hidden="1"/>
    </xf>
    <xf numFmtId="44" fontId="19" fillId="2" borderId="0" xfId="3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Protection="1">
      <protection hidden="1"/>
    </xf>
    <xf numFmtId="0" fontId="15" fillId="2" borderId="12" xfId="0" applyFont="1" applyFill="1" applyBorder="1" applyAlignment="1" applyProtection="1">
      <alignment horizontal="center" vertical="center" textRotation="45" wrapText="1"/>
      <protection hidden="1"/>
    </xf>
    <xf numFmtId="0" fontId="15" fillId="3" borderId="11" xfId="0" applyFont="1" applyFill="1" applyBorder="1" applyAlignment="1" applyProtection="1">
      <alignment horizontal="center" vertical="center" textRotation="45" wrapText="1"/>
      <protection hidden="1"/>
    </xf>
    <xf numFmtId="0" fontId="15" fillId="4" borderId="13" xfId="0" applyFont="1" applyFill="1" applyBorder="1" applyAlignment="1" applyProtection="1">
      <alignment horizontal="center" vertical="center" textRotation="45" wrapText="1"/>
      <protection hidden="1"/>
    </xf>
    <xf numFmtId="0" fontId="15" fillId="5" borderId="11" xfId="0" applyFont="1" applyFill="1" applyBorder="1" applyAlignment="1" applyProtection="1">
      <alignment horizontal="center" vertical="center" textRotation="45" wrapText="1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/>
    <xf numFmtId="44" fontId="19" fillId="2" borderId="0" xfId="3" applyFont="1" applyFill="1" applyBorder="1" applyAlignment="1" applyProtection="1">
      <alignment horizontal="right"/>
      <protection hidden="1"/>
    </xf>
    <xf numFmtId="44" fontId="19" fillId="2" borderId="15" xfId="3" applyFont="1" applyFill="1" applyBorder="1" applyAlignment="1" applyProtection="1">
      <protection hidden="1"/>
    </xf>
    <xf numFmtId="44" fontId="19" fillId="3" borderId="15" xfId="3" applyFont="1" applyFill="1" applyBorder="1" applyAlignment="1" applyProtection="1">
      <protection hidden="1"/>
    </xf>
    <xf numFmtId="44" fontId="19" fillId="4" borderId="15" xfId="3" applyFont="1" applyFill="1" applyBorder="1" applyAlignment="1" applyProtection="1">
      <protection hidden="1"/>
    </xf>
    <xf numFmtId="0" fontId="9" fillId="2" borderId="7" xfId="0" applyFont="1" applyFill="1" applyBorder="1"/>
    <xf numFmtId="44" fontId="15" fillId="2" borderId="0" xfId="3" applyFont="1" applyFill="1" applyProtection="1"/>
    <xf numFmtId="9" fontId="9" fillId="2" borderId="0" xfId="0" applyNumberFormat="1" applyFont="1" applyFill="1"/>
    <xf numFmtId="0" fontId="9" fillId="0" borderId="0" xfId="0" applyFont="1"/>
    <xf numFmtId="44" fontId="19" fillId="2" borderId="1" xfId="3" applyFont="1" applyFill="1" applyBorder="1" applyAlignment="1" applyProtection="1">
      <protection hidden="1"/>
    </xf>
    <xf numFmtId="44" fontId="19" fillId="3" borderId="1" xfId="3" applyFont="1" applyFill="1" applyBorder="1" applyAlignment="1" applyProtection="1">
      <alignment horizontal="left" vertical="center"/>
      <protection hidden="1"/>
    </xf>
    <xf numFmtId="44" fontId="19" fillId="4" borderId="1" xfId="3" applyFont="1" applyFill="1" applyBorder="1" applyAlignment="1" applyProtection="1">
      <alignment horizontal="left" vertical="center"/>
      <protection hidden="1"/>
    </xf>
    <xf numFmtId="44" fontId="19" fillId="5" borderId="1" xfId="3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44" fontId="19" fillId="2" borderId="0" xfId="3" applyFont="1" applyFill="1" applyBorder="1" applyAlignment="1" applyProtection="1">
      <alignment horizontal="right" vertical="center"/>
      <protection hidden="1"/>
    </xf>
    <xf numFmtId="44" fontId="19" fillId="2" borderId="1" xfId="3" applyFont="1" applyFill="1" applyBorder="1" applyAlignment="1" applyProtection="1">
      <alignment horizontal="left" vertical="center"/>
      <protection hidden="1"/>
    </xf>
    <xf numFmtId="0" fontId="15" fillId="2" borderId="9" xfId="0" applyFont="1" applyFill="1" applyBorder="1" applyProtection="1">
      <protection hidden="1"/>
    </xf>
    <xf numFmtId="0" fontId="9" fillId="2" borderId="0" xfId="0" quotePrefix="1" applyFont="1" applyFill="1" applyProtection="1">
      <protection hidden="1"/>
    </xf>
    <xf numFmtId="9" fontId="19" fillId="2" borderId="0" xfId="3" applyNumberFormat="1" applyFont="1" applyFill="1" applyBorder="1" applyAlignment="1" applyProtection="1">
      <alignment horizontal="right"/>
      <protection hidden="1"/>
    </xf>
    <xf numFmtId="44" fontId="19" fillId="3" borderId="1" xfId="3" applyFont="1" applyFill="1" applyBorder="1" applyAlignment="1" applyProtection="1">
      <protection hidden="1"/>
    </xf>
    <xf numFmtId="44" fontId="19" fillId="4" borderId="1" xfId="3" applyFont="1" applyFill="1" applyBorder="1" applyAlignment="1" applyProtection="1">
      <protection hidden="1"/>
    </xf>
    <xf numFmtId="44" fontId="19" fillId="5" borderId="1" xfId="3" applyFont="1" applyFill="1" applyBorder="1" applyAlignment="1" applyProtection="1">
      <protection hidden="1"/>
    </xf>
    <xf numFmtId="44" fontId="16" fillId="2" borderId="14" xfId="3" applyFont="1" applyFill="1" applyBorder="1" applyAlignment="1" applyProtection="1">
      <protection hidden="1"/>
    </xf>
    <xf numFmtId="0" fontId="15" fillId="2" borderId="3" xfId="0" applyFont="1" applyFill="1" applyBorder="1" applyProtection="1">
      <protection hidden="1"/>
    </xf>
    <xf numFmtId="44" fontId="16" fillId="2" borderId="3" xfId="3" applyFont="1" applyFill="1" applyBorder="1" applyAlignment="1" applyProtection="1">
      <alignment horizontal="right"/>
      <protection hidden="1"/>
    </xf>
    <xf numFmtId="44" fontId="16" fillId="2" borderId="4" xfId="3" applyFont="1" applyFill="1" applyBorder="1" applyAlignment="1" applyProtection="1">
      <protection hidden="1"/>
    </xf>
    <xf numFmtId="44" fontId="16" fillId="2" borderId="16" xfId="3" applyFont="1" applyFill="1" applyBorder="1" applyAlignment="1" applyProtection="1">
      <protection hidden="1"/>
    </xf>
    <xf numFmtId="44" fontId="16" fillId="3" borderId="16" xfId="3" applyFont="1" applyFill="1" applyBorder="1" applyAlignment="1" applyProtection="1">
      <protection hidden="1"/>
    </xf>
    <xf numFmtId="44" fontId="16" fillId="4" borderId="16" xfId="3" applyFont="1" applyFill="1" applyBorder="1" applyAlignment="1" applyProtection="1">
      <protection hidden="1"/>
    </xf>
    <xf numFmtId="44" fontId="16" fillId="5" borderId="16" xfId="3" applyFont="1" applyFill="1" applyBorder="1" applyAlignment="1" applyProtection="1">
      <protection hidden="1"/>
    </xf>
    <xf numFmtId="0" fontId="17" fillId="2" borderId="0" xfId="0" quotePrefix="1" applyFont="1" applyFill="1" applyAlignment="1" applyProtection="1">
      <alignment vertical="center"/>
      <protection hidden="1"/>
    </xf>
    <xf numFmtId="44" fontId="19" fillId="2" borderId="1" xfId="3" applyFont="1" applyFill="1" applyBorder="1" applyAlignment="1" applyProtection="1">
      <alignment horizontal="right"/>
      <protection hidden="1"/>
    </xf>
    <xf numFmtId="44" fontId="19" fillId="3" borderId="1" xfId="3" applyFont="1" applyFill="1" applyBorder="1" applyAlignment="1" applyProtection="1">
      <alignment horizontal="right" vertical="center"/>
      <protection hidden="1"/>
    </xf>
    <xf numFmtId="44" fontId="19" fillId="4" borderId="1" xfId="3" applyFont="1" applyFill="1" applyBorder="1" applyAlignment="1" applyProtection="1">
      <alignment horizontal="right" vertical="center"/>
      <protection hidden="1"/>
    </xf>
    <xf numFmtId="44" fontId="19" fillId="5" borderId="1" xfId="3" applyFont="1" applyFill="1" applyBorder="1" applyAlignment="1" applyProtection="1">
      <alignment horizontal="right" vertical="center"/>
      <protection hidden="1"/>
    </xf>
    <xf numFmtId="44" fontId="16" fillId="2" borderId="17" xfId="3" applyFont="1" applyFill="1" applyBorder="1" applyAlignment="1" applyProtection="1">
      <protection hidden="1"/>
    </xf>
    <xf numFmtId="44" fontId="16" fillId="3" borderId="17" xfId="3" applyFont="1" applyFill="1" applyBorder="1" applyAlignment="1" applyProtection="1">
      <protection hidden="1"/>
    </xf>
    <xf numFmtId="44" fontId="16" fillId="4" borderId="17" xfId="3" applyFont="1" applyFill="1" applyBorder="1" applyAlignment="1" applyProtection="1">
      <protection hidden="1"/>
    </xf>
    <xf numFmtId="44" fontId="16" fillId="5" borderId="17" xfId="3" applyFont="1" applyFill="1" applyBorder="1" applyAlignment="1" applyProtection="1">
      <protection hidden="1"/>
    </xf>
    <xf numFmtId="44" fontId="9" fillId="7" borderId="0" xfId="3" applyFont="1" applyFill="1" applyAlignment="1">
      <alignment horizontal="right" vertical="top"/>
    </xf>
    <xf numFmtId="44" fontId="9" fillId="0" borderId="0" xfId="3" applyFont="1" applyFill="1" applyAlignment="1">
      <alignment horizontal="right" vertical="top"/>
    </xf>
    <xf numFmtId="4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7" borderId="0" xfId="0" quotePrefix="1" applyFont="1" applyFill="1" applyAlignment="1">
      <alignment horizontal="right" vertical="center"/>
    </xf>
    <xf numFmtId="44" fontId="19" fillId="6" borderId="0" xfId="3" applyFont="1" applyFill="1" applyBorder="1" applyAlignment="1" applyProtection="1">
      <alignment horizontal="right"/>
      <protection hidden="1"/>
    </xf>
    <xf numFmtId="44" fontId="19" fillId="6" borderId="0" xfId="3" applyFont="1" applyFill="1" applyBorder="1" applyAlignment="1" applyProtection="1">
      <alignment horizontal="left" vertical="center"/>
      <protection hidden="1"/>
    </xf>
    <xf numFmtId="0" fontId="21" fillId="2" borderId="0" xfId="0" applyFont="1" applyFill="1" applyProtection="1">
      <protection hidden="1"/>
    </xf>
    <xf numFmtId="0" fontId="6" fillId="7" borderId="0" xfId="1" applyFill="1" applyAlignment="1" applyProtection="1">
      <alignment horizontal="right"/>
    </xf>
    <xf numFmtId="0" fontId="15" fillId="0" borderId="0" xfId="0" applyFont="1" applyAlignment="1">
      <alignment horizontal="left" vertical="top" wrapText="1"/>
    </xf>
    <xf numFmtId="44" fontId="16" fillId="2" borderId="0" xfId="3" applyFont="1" applyFill="1" applyBorder="1" applyAlignment="1" applyProtection="1">
      <alignment horizontal="right"/>
      <protection hidden="1"/>
    </xf>
    <xf numFmtId="44" fontId="16" fillId="2" borderId="0" xfId="3" applyFont="1" applyFill="1" applyBorder="1" applyAlignment="1" applyProtection="1">
      <protection hidden="1"/>
    </xf>
    <xf numFmtId="0" fontId="9" fillId="10" borderId="12" xfId="0" applyFont="1" applyFill="1" applyBorder="1" applyAlignment="1" applyProtection="1">
      <alignment horizontal="center" vertical="center"/>
      <protection locked="0"/>
    </xf>
    <xf numFmtId="0" fontId="20" fillId="0" borderId="6" xfId="1" applyFont="1" applyBorder="1" applyAlignment="1" applyProtection="1">
      <alignment horizontal="right"/>
    </xf>
    <xf numFmtId="0" fontId="20" fillId="0" borderId="5" xfId="1" applyFont="1" applyBorder="1" applyAlignment="1" applyProtection="1">
      <alignment horizontal="right"/>
    </xf>
    <xf numFmtId="0" fontId="17" fillId="8" borderId="0" xfId="0" applyFont="1" applyFill="1" applyAlignment="1">
      <alignment horizontal="left" vertical="top" wrapText="1"/>
    </xf>
    <xf numFmtId="0" fontId="17" fillId="8" borderId="0" xfId="0" applyFont="1" applyFill="1" applyAlignment="1">
      <alignment horizontal="left" vertical="top"/>
    </xf>
    <xf numFmtId="0" fontId="20" fillId="0" borderId="5" xfId="0" applyFont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9" fontId="9" fillId="10" borderId="6" xfId="0" applyNumberFormat="1" applyFont="1" applyFill="1" applyBorder="1" applyAlignment="1" applyProtection="1">
      <alignment horizontal="center" vertical="center"/>
      <protection locked="0"/>
    </xf>
    <xf numFmtId="9" fontId="9" fillId="10" borderId="8" xfId="0" applyNumberFormat="1" applyFont="1" applyFill="1" applyBorder="1" applyAlignment="1" applyProtection="1">
      <alignment horizontal="center" vertical="center"/>
      <protection locked="0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jpeg"/><Relationship Id="rId7" Type="http://schemas.openxmlformats.org/officeDocument/2006/relationships/image" Target="../media/image8.jp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148672</xdr:colOff>
      <xdr:row>0</xdr:row>
      <xdr:rowOff>77443</xdr:rowOff>
    </xdr:from>
    <xdr:to>
      <xdr:col>12</xdr:col>
      <xdr:colOff>148672</xdr:colOff>
      <xdr:row>27</xdr:row>
      <xdr:rowOff>10768</xdr:rowOff>
    </xdr:to>
    <xdr:sp macro="" textlink="">
      <xdr:nvSpPr>
        <xdr:cNvPr id="1282" name="Rectangle 2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6087" cy="728828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8</xdr:row>
      <xdr:rowOff>142875</xdr:rowOff>
    </xdr:from>
    <xdr:to>
      <xdr:col>4</xdr:col>
      <xdr:colOff>744453</xdr:colOff>
      <xdr:row>8</xdr:row>
      <xdr:rowOff>142876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910138" y="2424906"/>
          <a:ext cx="715878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208361</xdr:colOff>
      <xdr:row>1</xdr:row>
      <xdr:rowOff>128985</xdr:rowOff>
    </xdr:from>
    <xdr:to>
      <xdr:col>1</xdr:col>
      <xdr:colOff>1776017</xdr:colOff>
      <xdr:row>6</xdr:row>
      <xdr:rowOff>4611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7C059AD-CB7E-6A1C-0F71-ECB00602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11" y="287735"/>
          <a:ext cx="1567656" cy="1502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7</xdr:row>
      <xdr:rowOff>152401</xdr:rowOff>
    </xdr:from>
    <xdr:to>
      <xdr:col>0</xdr:col>
      <xdr:colOff>2488902</xdr:colOff>
      <xdr:row>8</xdr:row>
      <xdr:rowOff>47625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343651"/>
          <a:ext cx="2431751" cy="174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128551</xdr:colOff>
      <xdr:row>5</xdr:row>
      <xdr:rowOff>128550</xdr:rowOff>
    </xdr:from>
    <xdr:to>
      <xdr:col>0</xdr:col>
      <xdr:colOff>2407541</xdr:colOff>
      <xdr:row>5</xdr:row>
      <xdr:rowOff>1762125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1" y="4310025"/>
          <a:ext cx="2278990" cy="16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116626</xdr:colOff>
      <xdr:row>5</xdr:row>
      <xdr:rowOff>88050</xdr:rowOff>
    </xdr:from>
    <xdr:to>
      <xdr:col>1</xdr:col>
      <xdr:colOff>2531847</xdr:colOff>
      <xdr:row>5</xdr:row>
      <xdr:rowOff>1819275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201" y="4269525"/>
          <a:ext cx="2415221" cy="1731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95175</xdr:colOff>
      <xdr:row>7</xdr:row>
      <xdr:rowOff>133350</xdr:rowOff>
    </xdr:from>
    <xdr:to>
      <xdr:col>1</xdr:col>
      <xdr:colOff>2659810</xdr:colOff>
      <xdr:row>8</xdr:row>
      <xdr:rowOff>123825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750" y="6324600"/>
          <a:ext cx="2564635" cy="1838325"/>
        </a:xfrm>
        <a:prstGeom prst="rect">
          <a:avLst/>
        </a:prstGeom>
      </xdr:spPr>
    </xdr:pic>
    <xdr:clientData/>
  </xdr:twoCellAnchor>
  <xdr:twoCellAnchor editAs="oneCell">
    <xdr:from>
      <xdr:col>1</xdr:col>
      <xdr:colOff>54676</xdr:colOff>
      <xdr:row>3</xdr:row>
      <xdr:rowOff>104775</xdr:rowOff>
    </xdr:from>
    <xdr:to>
      <xdr:col>1</xdr:col>
      <xdr:colOff>2593800</xdr:colOff>
      <xdr:row>3</xdr:row>
      <xdr:rowOff>1838325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251" y="2276475"/>
          <a:ext cx="2539124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176100</xdr:colOff>
      <xdr:row>1</xdr:row>
      <xdr:rowOff>118950</xdr:rowOff>
    </xdr:from>
    <xdr:to>
      <xdr:col>0</xdr:col>
      <xdr:colOff>2359039</xdr:colOff>
      <xdr:row>1</xdr:row>
      <xdr:rowOff>1647825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00" y="280875"/>
          <a:ext cx="2182939" cy="15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177659</xdr:colOff>
      <xdr:row>3</xdr:row>
      <xdr:rowOff>123826</xdr:rowOff>
    </xdr:from>
    <xdr:to>
      <xdr:col>0</xdr:col>
      <xdr:colOff>2323223</xdr:colOff>
      <xdr:row>3</xdr:row>
      <xdr:rowOff>1695450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59" y="2295526"/>
          <a:ext cx="2145564" cy="1571624"/>
        </a:xfrm>
        <a:prstGeom prst="rect">
          <a:avLst/>
        </a:prstGeom>
      </xdr:spPr>
    </xdr:pic>
    <xdr:clientData/>
  </xdr:twoCellAnchor>
  <xdr:twoCellAnchor editAs="oneCell">
    <xdr:from>
      <xdr:col>0</xdr:col>
      <xdr:colOff>2640655</xdr:colOff>
      <xdr:row>1</xdr:row>
      <xdr:rowOff>72159</xdr:rowOff>
    </xdr:from>
    <xdr:to>
      <xdr:col>1</xdr:col>
      <xdr:colOff>2264720</xdr:colOff>
      <xdr:row>1</xdr:row>
      <xdr:rowOff>1724025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655" y="234084"/>
          <a:ext cx="2319640" cy="1651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auma.de/" TargetMode="External"/><Relationship Id="rId4" Type="http://schemas.openxmlformats.org/officeDocument/2006/relationships/hyperlink" Target="http://www.auma.d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hpack.de/de-de/ausstellen/stand-buchen" TargetMode="External"/><Relationship Id="rId3" Type="http://schemas.openxmlformats.org/officeDocument/2006/relationships/printerSettings" Target="../printerSettings/printerSettings7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://www.standconfigurator.com/" TargetMode="External"/><Relationship Id="rId5" Type="http://schemas.openxmlformats.org/officeDocument/2006/relationships/hyperlink" Target="http://www.auma.de/en/" TargetMode="External"/><Relationship Id="rId4" Type="http://schemas.openxmlformats.org/officeDocument/2006/relationships/hyperlink" Target="http://www.auma.de/" TargetMode="External"/><Relationship Id="rId9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6:AK255"/>
  <sheetViews>
    <sheetView showGridLines="0" tabSelected="1" zoomScale="96" zoomScaleNormal="100" workbookViewId="0">
      <selection activeCell="C12" sqref="C12"/>
    </sheetView>
  </sheetViews>
  <sheetFormatPr baseColWidth="10" defaultColWidth="11.42578125" defaultRowHeight="12.75" x14ac:dyDescent="0.2"/>
  <cols>
    <col min="1" max="1" width="2.42578125" style="31" customWidth="1"/>
    <col min="2" max="2" width="50.5703125" style="32" customWidth="1"/>
    <col min="3" max="3" width="11.5703125" style="32" customWidth="1"/>
    <col min="4" max="4" width="8.5703125" style="32" customWidth="1"/>
    <col min="5" max="8" width="16.5703125" style="32" customWidth="1"/>
    <col min="9" max="10" width="20.5703125" style="32" customWidth="1"/>
    <col min="11" max="11" width="4" style="32" hidden="1" customWidth="1"/>
    <col min="12" max="12" width="2.5703125" style="31" hidden="1" customWidth="1"/>
    <col min="13" max="16" width="11.42578125" style="31"/>
    <col min="17" max="19" width="11.42578125" style="31" hidden="1" customWidth="1"/>
    <col min="20" max="34" width="11.42578125" style="31"/>
    <col min="35" max="16384" width="11.42578125" style="32"/>
  </cols>
  <sheetData>
    <row r="6" spans="1:35" ht="78" customHeight="1" x14ac:dyDescent="0.2">
      <c r="C6" s="33"/>
      <c r="F6" s="124" t="s">
        <v>43</v>
      </c>
      <c r="G6" s="125"/>
      <c r="H6" s="125"/>
      <c r="I6" s="125"/>
      <c r="J6" s="125"/>
      <c r="K6" s="125"/>
      <c r="L6" s="32"/>
      <c r="AI6" s="31"/>
    </row>
    <row r="7" spans="1:35" s="35" customFormat="1" ht="19.5" customHeight="1" x14ac:dyDescent="0.2">
      <c r="A7" s="34"/>
      <c r="C7" s="36"/>
      <c r="D7" s="32"/>
      <c r="F7" s="129" t="s">
        <v>4</v>
      </c>
      <c r="G7" s="129" t="s">
        <v>30</v>
      </c>
      <c r="H7" s="131" t="s">
        <v>9</v>
      </c>
      <c r="I7" s="132"/>
      <c r="J7" s="37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1:35" s="35" customFormat="1" ht="19.5" customHeight="1" x14ac:dyDescent="0.2">
      <c r="A8" s="34"/>
      <c r="B8" s="55" t="s">
        <v>47</v>
      </c>
      <c r="C8" s="36"/>
      <c r="D8" s="32"/>
      <c r="F8" s="130"/>
      <c r="G8" s="130"/>
      <c r="H8" s="133"/>
      <c r="I8" s="134"/>
      <c r="J8" s="38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</row>
    <row r="9" spans="1:35" ht="21.75" customHeight="1" x14ac:dyDescent="0.2">
      <c r="B9" s="36"/>
      <c r="C9" s="127" t="s">
        <v>24</v>
      </c>
      <c r="D9" s="127"/>
      <c r="E9" s="128"/>
      <c r="F9" s="121">
        <v>12</v>
      </c>
      <c r="G9" s="121">
        <v>0</v>
      </c>
      <c r="H9" s="135">
        <v>0.19</v>
      </c>
      <c r="I9" s="136"/>
      <c r="J9" s="39"/>
      <c r="K9" s="40"/>
    </row>
    <row r="10" spans="1:35" ht="12.75" customHeight="1" x14ac:dyDescent="0.2">
      <c r="B10" s="36"/>
      <c r="C10" s="36"/>
      <c r="D10" s="31"/>
      <c r="E10" s="41"/>
      <c r="F10" s="34"/>
      <c r="G10" s="31"/>
      <c r="H10" s="31"/>
      <c r="I10" s="61"/>
      <c r="J10" s="61" t="s">
        <v>41</v>
      </c>
      <c r="K10" s="42"/>
      <c r="L10" s="43"/>
    </row>
    <row r="11" spans="1:35" ht="13.5" customHeight="1" x14ac:dyDescent="0.2">
      <c r="C11" s="36"/>
      <c r="D11" s="31"/>
      <c r="E11" s="41"/>
      <c r="F11" s="34"/>
      <c r="G11" s="31"/>
      <c r="H11" s="31"/>
      <c r="I11" s="123" t="str">
        <f>DropDown!C25</f>
        <v>hier anmelden</v>
      </c>
      <c r="J11" s="126"/>
      <c r="K11" s="44"/>
      <c r="L11" s="43"/>
    </row>
    <row r="12" spans="1:35" ht="68.099999999999994" customHeight="1" x14ac:dyDescent="0.2">
      <c r="B12" s="118" t="s">
        <v>48</v>
      </c>
      <c r="C12" s="45"/>
      <c r="D12" s="46"/>
      <c r="E12" s="65" t="s">
        <v>49</v>
      </c>
      <c r="F12" s="66" t="s">
        <v>50</v>
      </c>
      <c r="G12" s="67" t="s">
        <v>51</v>
      </c>
      <c r="H12" s="68" t="s">
        <v>52</v>
      </c>
      <c r="I12" s="69"/>
      <c r="J12" s="46"/>
      <c r="K12" s="46"/>
      <c r="L12" s="43"/>
    </row>
    <row r="13" spans="1:35" s="78" customFormat="1" x14ac:dyDescent="0.2">
      <c r="A13" s="70"/>
      <c r="B13" s="62" t="s">
        <v>0</v>
      </c>
      <c r="C13" s="63"/>
      <c r="D13" s="71"/>
      <c r="E13" s="72">
        <f>IF($F$9&lt;=12,12*DropDown!C13,$F$9*DropDown!C13)</f>
        <v>2976</v>
      </c>
      <c r="F13" s="73">
        <f>IF($F$9&lt;=12,$F$9*DropDown!C14,$F$9*DropDown!C14)</f>
        <v>3408</v>
      </c>
      <c r="G13" s="74">
        <f>IF($F$9&lt;=12,$F$9*DropDown!C15,$F$9*DropDown!C15)</f>
        <v>3468</v>
      </c>
      <c r="H13" s="104">
        <f>IF($F$9&lt;=12,$F$9*DropDown!C16,$F$9*DropDown!C16)</f>
        <v>3564</v>
      </c>
      <c r="I13" s="69"/>
      <c r="J13" s="69"/>
      <c r="K13" s="69"/>
      <c r="L13" s="75"/>
      <c r="M13" s="70"/>
      <c r="N13" s="70"/>
      <c r="O13" s="70"/>
      <c r="P13" s="70"/>
      <c r="Q13" s="76">
        <v>0</v>
      </c>
      <c r="R13" s="77">
        <v>0.19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5" s="78" customFormat="1" x14ac:dyDescent="0.2">
      <c r="A14" s="70"/>
      <c r="B14" s="64" t="s">
        <v>31</v>
      </c>
      <c r="C14" s="63">
        <v>1650</v>
      </c>
      <c r="D14" s="71"/>
      <c r="E14" s="79">
        <f>G9*$C$14</f>
        <v>0</v>
      </c>
      <c r="F14" s="80">
        <f>G9*$C$14</f>
        <v>0</v>
      </c>
      <c r="G14" s="81">
        <f>G9*$C$14</f>
        <v>0</v>
      </c>
      <c r="H14" s="104">
        <f>G9*$C$14</f>
        <v>0</v>
      </c>
      <c r="I14" s="69"/>
      <c r="J14" s="69"/>
      <c r="K14" s="69"/>
      <c r="L14" s="75"/>
      <c r="M14" s="70"/>
      <c r="N14" s="70"/>
      <c r="O14" s="70"/>
      <c r="P14" s="70"/>
      <c r="Q14" s="76"/>
      <c r="R14" s="77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</row>
    <row r="15" spans="1:35" x14ac:dyDescent="0.2">
      <c r="B15" s="64" t="s">
        <v>29</v>
      </c>
      <c r="C15" s="114">
        <f>DropDown!C22</f>
        <v>1240</v>
      </c>
      <c r="D15" s="71" t="s">
        <v>10</v>
      </c>
      <c r="E15" s="79">
        <f>C15</f>
        <v>1240</v>
      </c>
      <c r="F15" s="80">
        <f>C15</f>
        <v>1240</v>
      </c>
      <c r="G15" s="81">
        <f>E15</f>
        <v>1240</v>
      </c>
      <c r="H15" s="104">
        <f>E15</f>
        <v>1240</v>
      </c>
      <c r="I15" s="46"/>
      <c r="J15" s="46"/>
      <c r="K15" s="46"/>
      <c r="L15" s="43"/>
    </row>
    <row r="16" spans="1:35" x14ac:dyDescent="0.2">
      <c r="B16" s="116" t="s">
        <v>44</v>
      </c>
      <c r="C16" s="71"/>
      <c r="D16" s="71"/>
      <c r="E16" s="101"/>
      <c r="F16" s="102"/>
      <c r="G16" s="103"/>
      <c r="H16" s="104"/>
      <c r="I16" s="46"/>
      <c r="J16" s="46"/>
      <c r="K16" s="46"/>
      <c r="L16" s="43"/>
    </row>
    <row r="17" spans="1:34" s="50" customFormat="1" x14ac:dyDescent="0.2">
      <c r="A17" s="47"/>
      <c r="B17" s="83" t="s">
        <v>13</v>
      </c>
      <c r="C17" s="63">
        <f>DropDown!C18</f>
        <v>0.6</v>
      </c>
      <c r="D17" s="84" t="s">
        <v>3</v>
      </c>
      <c r="E17" s="85">
        <f>C17*F9</f>
        <v>7.2</v>
      </c>
      <c r="F17" s="80">
        <f>C17*F9</f>
        <v>7.2</v>
      </c>
      <c r="G17" s="81">
        <f>C17*F9</f>
        <v>7.2</v>
      </c>
      <c r="H17" s="82">
        <f>C17*F9</f>
        <v>7.2</v>
      </c>
      <c r="K17" s="48" t="s">
        <v>2</v>
      </c>
      <c r="L17" s="49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50" customFormat="1" x14ac:dyDescent="0.2">
      <c r="A18" s="47"/>
      <c r="B18" s="83" t="s">
        <v>34</v>
      </c>
      <c r="C18" s="115">
        <f>DropDown!C20</f>
        <v>6.4</v>
      </c>
      <c r="D18" s="84" t="s">
        <v>3</v>
      </c>
      <c r="E18" s="85">
        <f>IF($F$9&lt;500,$F$9*$C$18,500*$C$18)</f>
        <v>76.8</v>
      </c>
      <c r="F18" s="80">
        <f>IF($F$9&lt;500,$F$9*$C$18,500*$C$18)</f>
        <v>76.8</v>
      </c>
      <c r="G18" s="81">
        <f>IF($F$9&lt;500,$F$9*$C$18,500*$C$18)</f>
        <v>76.8</v>
      </c>
      <c r="H18" s="82">
        <f>IF($F$9&lt;500,$F$9*$C$18,500*$C$18)</f>
        <v>76.8</v>
      </c>
      <c r="I18" s="122" t="str">
        <f>DropDown!C26</f>
        <v>www.auma.de</v>
      </c>
      <c r="J18" s="123"/>
      <c r="K18" s="51"/>
      <c r="L18" s="49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ht="14.25" customHeight="1" x14ac:dyDescent="0.2">
      <c r="B19" s="86" t="s">
        <v>35</v>
      </c>
      <c r="C19" s="52"/>
      <c r="D19" s="92"/>
      <c r="E19" s="105">
        <f>E13+E14+E15+E16+E17+E18</f>
        <v>4300</v>
      </c>
      <c r="F19" s="106">
        <f>F13+F14+F15+F16+F17+F18</f>
        <v>4732</v>
      </c>
      <c r="G19" s="107">
        <f>G13+G14+G15+G16+G17+G18</f>
        <v>4792</v>
      </c>
      <c r="H19" s="108">
        <f>H13+H14+H15+H16+H17+H18</f>
        <v>4888</v>
      </c>
      <c r="I19" s="46"/>
      <c r="J19" s="46"/>
      <c r="K19" s="46"/>
      <c r="L19" s="43"/>
    </row>
    <row r="20" spans="1:34" x14ac:dyDescent="0.2">
      <c r="B20" s="87" t="s">
        <v>1</v>
      </c>
      <c r="C20" s="88">
        <f>H9</f>
        <v>0.19</v>
      </c>
      <c r="D20" s="71" t="s">
        <v>12</v>
      </c>
      <c r="E20" s="79">
        <f>IF($C$20="-auswählen-",0,E19*$C$20)</f>
        <v>817</v>
      </c>
      <c r="F20" s="89">
        <f>IF($C$20="-auswählen-",0,F19*$C$20)</f>
        <v>899.08</v>
      </c>
      <c r="G20" s="90">
        <f>IF($C$20="-auswählen-",0,G19*$C$20)</f>
        <v>910.48</v>
      </c>
      <c r="H20" s="91">
        <f>IF($C$20="-auswählen-",0,H19*$C$20)</f>
        <v>928.72</v>
      </c>
      <c r="I20" s="46"/>
      <c r="J20" s="46"/>
      <c r="K20" s="46"/>
      <c r="L20" s="43"/>
    </row>
    <row r="21" spans="1:34" ht="12.75" customHeight="1" thickBot="1" x14ac:dyDescent="0.25">
      <c r="B21" s="93" t="s">
        <v>36</v>
      </c>
      <c r="C21" s="94"/>
      <c r="D21" s="95"/>
      <c r="E21" s="96">
        <f>E19+E20</f>
        <v>5117</v>
      </c>
      <c r="F21" s="97">
        <f>F19+F20</f>
        <v>5631.08</v>
      </c>
      <c r="G21" s="98">
        <f>G19+G20</f>
        <v>5702.48</v>
      </c>
      <c r="H21" s="99">
        <f>H19+H20</f>
        <v>5816.72</v>
      </c>
      <c r="I21" s="46"/>
      <c r="J21" s="46"/>
      <c r="K21" s="46"/>
      <c r="L21" s="43"/>
    </row>
    <row r="22" spans="1:34" ht="12.75" customHeight="1" thickTop="1" x14ac:dyDescent="0.2">
      <c r="B22" s="62"/>
      <c r="C22" s="119"/>
      <c r="D22" s="120"/>
      <c r="E22" s="120"/>
      <c r="F22" s="120"/>
      <c r="G22" s="120"/>
      <c r="H22" s="120"/>
      <c r="I22" s="46"/>
      <c r="J22" s="46"/>
      <c r="K22" s="46"/>
      <c r="L22" s="43"/>
    </row>
    <row r="23" spans="1:34" ht="15" customHeight="1" x14ac:dyDescent="0.2">
      <c r="B23" s="100" t="s">
        <v>42</v>
      </c>
      <c r="C23" s="46"/>
      <c r="D23" s="46"/>
      <c r="E23" s="46"/>
      <c r="F23" s="46"/>
      <c r="G23" s="46"/>
      <c r="H23" s="46"/>
      <c r="I23" s="46"/>
      <c r="J23" s="46"/>
      <c r="K23" s="46"/>
      <c r="L23" s="43"/>
    </row>
    <row r="24" spans="1:34" ht="9.75" customHeight="1" x14ac:dyDescent="0.2">
      <c r="B24" s="31"/>
      <c r="C24" s="31"/>
      <c r="D24" s="31"/>
      <c r="E24" s="31"/>
      <c r="F24" s="31"/>
      <c r="G24" s="31"/>
      <c r="H24" s="31"/>
      <c r="I24" s="31"/>
      <c r="J24" s="31"/>
      <c r="K24" s="53"/>
      <c r="L24" s="54"/>
    </row>
    <row r="25" spans="1:34" hidden="1" x14ac:dyDescent="0.2">
      <c r="B25" s="31">
        <v>0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1:34" hidden="1" x14ac:dyDescent="0.2">
      <c r="B26" s="31">
        <v>6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34" hidden="1" x14ac:dyDescent="0.2"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34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34" x14ac:dyDescent="0.2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34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34" x14ac:dyDescent="0.2"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34" x14ac:dyDescent="0.2"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2:11" x14ac:dyDescent="0.2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2:11" x14ac:dyDescent="0.2"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2:1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2:11" x14ac:dyDescent="0.2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2:11" x14ac:dyDescent="0.2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2:11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2:11" x14ac:dyDescent="0.2"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2:11" x14ac:dyDescent="0.2"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2:11" x14ac:dyDescent="0.2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2:1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2:1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2:1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2:1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2:11" x14ac:dyDescent="0.2"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2:11" x14ac:dyDescent="0.2"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2:11" x14ac:dyDescent="0.2"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2:11" x14ac:dyDescent="0.2"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2:11" x14ac:dyDescent="0.2"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2:11" x14ac:dyDescent="0.2">
      <c r="B56" s="31"/>
      <c r="C56" s="31"/>
      <c r="D56" s="31"/>
      <c r="E56" s="31"/>
      <c r="F56" s="31"/>
      <c r="G56" s="31"/>
      <c r="H56" s="31"/>
      <c r="I56" s="31"/>
      <c r="J56" s="31"/>
      <c r="K56" s="31"/>
    </row>
    <row r="57" spans="2:11" x14ac:dyDescent="0.2"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2:11" x14ac:dyDescent="0.2">
      <c r="B59" s="31"/>
      <c r="C59" s="31"/>
      <c r="D59" s="31"/>
      <c r="E59" s="31"/>
      <c r="F59" s="31"/>
      <c r="G59" s="31"/>
      <c r="H59" s="31"/>
      <c r="I59" s="31"/>
      <c r="J59" s="31"/>
      <c r="K59" s="31"/>
    </row>
    <row r="60" spans="2:11" x14ac:dyDescent="0.2">
      <c r="B60" s="31"/>
      <c r="C60" s="31"/>
      <c r="D60" s="31"/>
      <c r="E60" s="31"/>
      <c r="F60" s="31"/>
      <c r="G60" s="31"/>
      <c r="H60" s="31"/>
      <c r="I60" s="31"/>
      <c r="J60" s="31"/>
      <c r="K60" s="31"/>
    </row>
    <row r="61" spans="2:11" x14ac:dyDescent="0.2"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2:11" x14ac:dyDescent="0.2"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2:11" x14ac:dyDescent="0.2">
      <c r="B63" s="31"/>
      <c r="C63" s="31"/>
      <c r="D63" s="31"/>
      <c r="E63" s="31"/>
      <c r="F63" s="31"/>
      <c r="G63" s="31"/>
      <c r="H63" s="31"/>
      <c r="I63" s="31"/>
      <c r="J63" s="31"/>
      <c r="K63" s="31"/>
    </row>
    <row r="64" spans="2:11" x14ac:dyDescent="0.2">
      <c r="B64" s="31"/>
      <c r="C64" s="31"/>
      <c r="D64" s="31"/>
      <c r="E64" s="31"/>
      <c r="F64" s="31"/>
      <c r="G64" s="31"/>
      <c r="H64" s="31"/>
      <c r="I64" s="31"/>
      <c r="J64" s="31"/>
      <c r="K64" s="31"/>
    </row>
    <row r="65" spans="2:37" x14ac:dyDescent="0.2"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2:37" x14ac:dyDescent="0.2"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2:37" x14ac:dyDescent="0.2"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2:37" x14ac:dyDescent="0.2"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2:37" x14ac:dyDescent="0.2"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2:37" x14ac:dyDescent="0.2"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2:37" s="31" customFormat="1" x14ac:dyDescent="0.2">
      <c r="AI71" s="32"/>
      <c r="AJ71" s="32"/>
      <c r="AK71" s="32"/>
    </row>
    <row r="72" spans="2:37" s="31" customFormat="1" x14ac:dyDescent="0.2">
      <c r="AI72" s="32"/>
      <c r="AJ72" s="32"/>
      <c r="AK72" s="32"/>
    </row>
    <row r="73" spans="2:37" s="31" customFormat="1" x14ac:dyDescent="0.2">
      <c r="AI73" s="32"/>
      <c r="AJ73" s="32"/>
      <c r="AK73" s="32"/>
    </row>
    <row r="74" spans="2:37" s="31" customFormat="1" x14ac:dyDescent="0.2">
      <c r="AI74" s="32"/>
      <c r="AJ74" s="32"/>
      <c r="AK74" s="32"/>
    </row>
    <row r="75" spans="2:37" s="31" customFormat="1" x14ac:dyDescent="0.2">
      <c r="AI75" s="32"/>
      <c r="AJ75" s="32"/>
      <c r="AK75" s="32"/>
    </row>
    <row r="76" spans="2:37" s="31" customFormat="1" x14ac:dyDescent="0.2">
      <c r="AI76" s="32"/>
      <c r="AJ76" s="32"/>
      <c r="AK76" s="32"/>
    </row>
    <row r="77" spans="2:37" s="31" customFormat="1" x14ac:dyDescent="0.2">
      <c r="AI77" s="32"/>
      <c r="AJ77" s="32"/>
      <c r="AK77" s="32"/>
    </row>
    <row r="78" spans="2:37" s="31" customFormat="1" x14ac:dyDescent="0.2">
      <c r="AI78" s="32"/>
      <c r="AJ78" s="32"/>
      <c r="AK78" s="32"/>
    </row>
    <row r="79" spans="2:37" s="31" customFormat="1" x14ac:dyDescent="0.2">
      <c r="AI79" s="32"/>
      <c r="AJ79" s="32"/>
      <c r="AK79" s="32"/>
    </row>
    <row r="80" spans="2:37" s="31" customFormat="1" x14ac:dyDescent="0.2">
      <c r="AI80" s="32"/>
      <c r="AJ80" s="32"/>
      <c r="AK80" s="32"/>
    </row>
    <row r="81" spans="35:37" s="31" customFormat="1" x14ac:dyDescent="0.2">
      <c r="AI81" s="32"/>
      <c r="AJ81" s="32"/>
      <c r="AK81" s="32"/>
    </row>
    <row r="82" spans="35:37" s="31" customFormat="1" x14ac:dyDescent="0.2">
      <c r="AI82" s="32"/>
      <c r="AJ82" s="32"/>
      <c r="AK82" s="32"/>
    </row>
    <row r="83" spans="35:37" s="31" customFormat="1" x14ac:dyDescent="0.2">
      <c r="AI83" s="32"/>
      <c r="AJ83" s="32"/>
      <c r="AK83" s="32"/>
    </row>
    <row r="84" spans="35:37" s="31" customFormat="1" x14ac:dyDescent="0.2">
      <c r="AI84" s="32"/>
      <c r="AJ84" s="32"/>
      <c r="AK84" s="32"/>
    </row>
    <row r="85" spans="35:37" s="31" customFormat="1" x14ac:dyDescent="0.2"/>
    <row r="86" spans="35:37" s="31" customFormat="1" x14ac:dyDescent="0.2"/>
    <row r="87" spans="35:37" s="31" customFormat="1" x14ac:dyDescent="0.2"/>
    <row r="88" spans="35:37" s="31" customFormat="1" x14ac:dyDescent="0.2"/>
    <row r="89" spans="35:37" s="31" customFormat="1" x14ac:dyDescent="0.2"/>
    <row r="90" spans="35:37" s="31" customFormat="1" x14ac:dyDescent="0.2"/>
    <row r="91" spans="35:37" s="31" customFormat="1" x14ac:dyDescent="0.2"/>
    <row r="92" spans="35:37" s="31" customFormat="1" x14ac:dyDescent="0.2"/>
    <row r="93" spans="35:37" s="31" customFormat="1" x14ac:dyDescent="0.2"/>
    <row r="94" spans="35:37" s="31" customFormat="1" x14ac:dyDescent="0.2"/>
    <row r="95" spans="35:37" s="31" customFormat="1" x14ac:dyDescent="0.2"/>
    <row r="96" spans="35:37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</sheetData>
  <sheetProtection selectLockedCells="1"/>
  <protectedRanges>
    <protectedRange sqref="F9:I9" name="Einträge"/>
  </protectedRanges>
  <dataConsolidate/>
  <customSheetViews>
    <customSheetView guid="{7591191C-1CA9-4972-9010-ACE08669645F}" showPageBreaks="1" showGridLines="0" fitToPage="1" printArea="1" hiddenRows="1" hiddenColumns="1">
      <selection activeCell="F10" sqref="F10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2" sqref="B22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028D363B-29C8-43E5-828B-5B5C239ABCB7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3"/>
      <headerFooter alignWithMargins="0"/>
    </customSheetView>
  </customSheetViews>
  <mergeCells count="8">
    <mergeCell ref="I18:J18"/>
    <mergeCell ref="F6:K6"/>
    <mergeCell ref="I11:J11"/>
    <mergeCell ref="C9:E9"/>
    <mergeCell ref="F7:F8"/>
    <mergeCell ref="H7:I8"/>
    <mergeCell ref="H9:I9"/>
    <mergeCell ref="G7:G8"/>
  </mergeCells>
  <phoneticPr fontId="4" type="noConversion"/>
  <conditionalFormatting sqref="C12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9" xr:uid="{00000000-0002-0000-0000-000000000000}">
      <formula1>6</formula1>
    </dataValidation>
  </dataValidations>
  <hyperlinks>
    <hyperlink ref="K17" r:id="rId4" xr:uid="{00000000-0004-0000-0000-000000000000}"/>
    <hyperlink ref="I18" r:id="rId5" display="www.auma.de" xr:uid="{00000000-0004-0000-0000-000002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5" orientation="landscape" r:id="rId6"/>
  <headerFooter alignWithMargins="0"/>
  <ignoredErrors>
    <ignoredError sqref="F15" formula="1"/>
  </ignoredErrors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DropDown!$C$9:$C$11</xm:f>
          </x14:formula1>
          <xm:sqref>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1"/>
  <sheetViews>
    <sheetView zoomScale="115" zoomScaleNormal="115" workbookViewId="0">
      <selection activeCell="C20" sqref="C20"/>
    </sheetView>
  </sheetViews>
  <sheetFormatPr baseColWidth="10" defaultRowHeight="12.75" x14ac:dyDescent="0.2"/>
  <cols>
    <col min="1" max="1" width="32.42578125" bestFit="1" customWidth="1"/>
    <col min="2" max="2" width="10.85546875" bestFit="1" customWidth="1"/>
    <col min="3" max="3" width="47.85546875" bestFit="1" customWidth="1"/>
    <col min="4" max="4" width="9.85546875" bestFit="1" customWidth="1"/>
    <col min="5" max="5" width="50.42578125" style="12" bestFit="1" customWidth="1"/>
    <col min="6" max="6" width="38" customWidth="1"/>
  </cols>
  <sheetData>
    <row r="1" spans="1:8" x14ac:dyDescent="0.2">
      <c r="A1" s="10"/>
      <c r="B1" s="10"/>
      <c r="C1" s="10"/>
      <c r="D1" s="10"/>
      <c r="E1" s="11"/>
      <c r="F1" s="10"/>
      <c r="G1" s="10"/>
      <c r="H1" s="10"/>
    </row>
    <row r="2" spans="1:8" x14ac:dyDescent="0.2">
      <c r="A2" s="9"/>
      <c r="B2" s="7"/>
      <c r="C2" s="7"/>
      <c r="D2" s="16"/>
      <c r="E2" s="23"/>
    </row>
    <row r="3" spans="1:8" x14ac:dyDescent="0.2">
      <c r="B3" s="21"/>
      <c r="C3" s="22"/>
      <c r="D3" s="16"/>
      <c r="E3" s="24"/>
    </row>
    <row r="4" spans="1:8" ht="15" customHeight="1" x14ac:dyDescent="0.2">
      <c r="B4" s="21"/>
      <c r="C4" s="22"/>
      <c r="D4" s="16"/>
      <c r="E4" s="24"/>
    </row>
    <row r="5" spans="1:8" ht="15" customHeight="1" x14ac:dyDescent="0.2">
      <c r="B5" s="3"/>
      <c r="C5" s="17"/>
      <c r="D5" s="2"/>
    </row>
    <row r="6" spans="1:8" x14ac:dyDescent="0.2">
      <c r="B6" s="3"/>
      <c r="C6" s="25"/>
      <c r="D6" s="26"/>
      <c r="E6" s="25"/>
      <c r="F6" s="26"/>
    </row>
    <row r="7" spans="1:8" x14ac:dyDescent="0.2">
      <c r="B7" s="3"/>
      <c r="C7" s="27"/>
      <c r="D7" s="28"/>
      <c r="E7" s="29"/>
      <c r="F7" s="28"/>
    </row>
    <row r="8" spans="1:8" x14ac:dyDescent="0.2">
      <c r="C8" s="4"/>
      <c r="D8" s="4"/>
    </row>
    <row r="9" spans="1:8" x14ac:dyDescent="0.2">
      <c r="A9" s="1" t="s">
        <v>9</v>
      </c>
      <c r="B9" s="1"/>
      <c r="C9" s="13" t="s">
        <v>11</v>
      </c>
      <c r="D9" s="7"/>
      <c r="E9" s="113" t="s">
        <v>15</v>
      </c>
    </row>
    <row r="10" spans="1:8" x14ac:dyDescent="0.2">
      <c r="C10" s="59">
        <v>0</v>
      </c>
      <c r="D10" s="5"/>
      <c r="E10" s="60">
        <f>C10</f>
        <v>0</v>
      </c>
    </row>
    <row r="11" spans="1:8" x14ac:dyDescent="0.2">
      <c r="C11" s="59">
        <v>0.19</v>
      </c>
      <c r="D11" s="5"/>
      <c r="E11" s="60">
        <f>C11</f>
        <v>0.19</v>
      </c>
      <c r="F11" s="9"/>
    </row>
    <row r="12" spans="1:8" x14ac:dyDescent="0.2">
      <c r="B12" s="1"/>
      <c r="C12" s="56"/>
      <c r="D12" s="4"/>
      <c r="E12" s="58"/>
      <c r="F12" s="9"/>
    </row>
    <row r="13" spans="1:8" x14ac:dyDescent="0.2">
      <c r="A13" s="1" t="s">
        <v>8</v>
      </c>
      <c r="B13" s="1"/>
      <c r="C13" s="109">
        <v>248</v>
      </c>
      <c r="D13" s="6"/>
      <c r="E13" s="111"/>
      <c r="F13" s="9"/>
    </row>
    <row r="14" spans="1:8" x14ac:dyDescent="0.2">
      <c r="A14" s="1" t="s">
        <v>7</v>
      </c>
      <c r="B14" s="1"/>
      <c r="C14" s="109">
        <v>284</v>
      </c>
      <c r="D14" s="6"/>
      <c r="E14" s="111"/>
      <c r="F14" s="9"/>
    </row>
    <row r="15" spans="1:8" x14ac:dyDescent="0.2">
      <c r="A15" s="1" t="s">
        <v>6</v>
      </c>
      <c r="B15" s="1"/>
      <c r="C15" s="109">
        <v>289</v>
      </c>
      <c r="D15" s="6"/>
      <c r="E15" s="111"/>
    </row>
    <row r="16" spans="1:8" x14ac:dyDescent="0.2">
      <c r="A16" s="1" t="s">
        <v>5</v>
      </c>
      <c r="C16" s="109">
        <v>297</v>
      </c>
      <c r="D16" s="6"/>
      <c r="E16" s="111"/>
    </row>
    <row r="17" spans="1:5" x14ac:dyDescent="0.2">
      <c r="C17" s="56"/>
      <c r="D17" s="4"/>
      <c r="E17" s="112"/>
    </row>
    <row r="18" spans="1:5" x14ac:dyDescent="0.2">
      <c r="A18" s="9" t="s">
        <v>13</v>
      </c>
      <c r="C18" s="109">
        <v>0.6</v>
      </c>
      <c r="D18" s="6"/>
      <c r="E18" s="111"/>
    </row>
    <row r="19" spans="1:5" x14ac:dyDescent="0.2">
      <c r="A19" s="9"/>
      <c r="C19" s="110"/>
      <c r="D19" s="6"/>
      <c r="E19" s="111"/>
    </row>
    <row r="20" spans="1:5" x14ac:dyDescent="0.2">
      <c r="A20" s="9" t="s">
        <v>25</v>
      </c>
      <c r="C20" s="109">
        <v>6.4</v>
      </c>
      <c r="D20" s="6"/>
      <c r="E20" s="111"/>
    </row>
    <row r="21" spans="1:5" x14ac:dyDescent="0.2">
      <c r="B21" s="1"/>
      <c r="C21" s="57"/>
      <c r="D21" s="6"/>
      <c r="E21" s="112"/>
    </row>
    <row r="22" spans="1:5" x14ac:dyDescent="0.2">
      <c r="A22" s="9" t="s">
        <v>29</v>
      </c>
      <c r="B22" s="1"/>
      <c r="C22" s="109">
        <v>1240</v>
      </c>
      <c r="D22" s="6"/>
      <c r="E22" s="111"/>
    </row>
    <row r="23" spans="1:5" x14ac:dyDescent="0.2">
      <c r="B23" s="1"/>
      <c r="C23" s="56"/>
      <c r="D23" s="30"/>
      <c r="E23" s="112"/>
    </row>
    <row r="24" spans="1:5" x14ac:dyDescent="0.2">
      <c r="B24" s="1"/>
      <c r="C24" s="4"/>
      <c r="D24" s="4"/>
    </row>
    <row r="25" spans="1:5" x14ac:dyDescent="0.2">
      <c r="A25" s="9" t="s">
        <v>26</v>
      </c>
      <c r="C25" s="117" t="s">
        <v>45</v>
      </c>
      <c r="D25" s="8"/>
      <c r="E25" s="14" t="s">
        <v>46</v>
      </c>
    </row>
    <row r="26" spans="1:5" x14ac:dyDescent="0.2">
      <c r="A26" s="9" t="s">
        <v>27</v>
      </c>
      <c r="C26" s="15" t="s">
        <v>2</v>
      </c>
      <c r="D26" s="8"/>
      <c r="E26" s="14" t="s">
        <v>14</v>
      </c>
    </row>
    <row r="27" spans="1:5" x14ac:dyDescent="0.2">
      <c r="A27" s="9" t="s">
        <v>28</v>
      </c>
      <c r="C27" s="15" t="s">
        <v>32</v>
      </c>
      <c r="D27" s="8"/>
      <c r="E27" s="14" t="s">
        <v>33</v>
      </c>
    </row>
    <row r="30" spans="1:5" x14ac:dyDescent="0.2">
      <c r="A30" s="1"/>
      <c r="C30" s="109" t="s">
        <v>37</v>
      </c>
      <c r="D30" s="7"/>
      <c r="E30" s="109" t="s">
        <v>39</v>
      </c>
    </row>
    <row r="31" spans="1:5" x14ac:dyDescent="0.2">
      <c r="C31" s="109" t="s">
        <v>38</v>
      </c>
      <c r="E31" s="109" t="s">
        <v>40</v>
      </c>
    </row>
  </sheetData>
  <sheetProtection selectLockedCells="1"/>
  <customSheetViews>
    <customSheetView guid="{7591191C-1CA9-4972-9010-ACE08669645F}" fitToPage="1" topLeftCell="B1">
      <selection activeCell="D26" sqref="D26"/>
      <pageMargins left="0.7" right="0.7" top="0.78740157499999996" bottom="0.78740157499999996" header="0.3" footer="0.3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.7" right="0.7" top="0.78740157499999996" bottom="0.78740157499999996" header="0.3" footer="0.3"/>
      <pageSetup paperSize="9" scale="70" orientation="landscape" r:id="rId2"/>
    </customSheetView>
    <customSheetView guid="{028D363B-29C8-43E5-828B-5B5C239ABCB7}" fitToPage="1" topLeftCell="B1">
      <selection activeCell="C3" sqref="C3"/>
      <pageMargins left="0.7" right="0.7" top="0.78740157499999996" bottom="0.78740157499999996" header="0.3" footer="0.3"/>
      <pageSetup paperSize="9" scale="70" orientation="landscape" r:id="rId3"/>
    </customSheetView>
  </customSheetViews>
  <hyperlinks>
    <hyperlink ref="C26" r:id="rId4" xr:uid="{00000000-0004-0000-0200-000002000000}"/>
    <hyperlink ref="E26" r:id="rId5" xr:uid="{00000000-0004-0000-0200-000003000000}"/>
    <hyperlink ref="E27" r:id="rId6" display="www.standconfigurator.com" xr:uid="{00000000-0004-0000-0200-000004000000}"/>
    <hyperlink ref="C27" r:id="rId7" display="www.standkonfigurator.de" xr:uid="{00000000-0004-0000-0200-000005000000}"/>
    <hyperlink ref="C25" r:id="rId8" xr:uid="{E4B3C189-EA3C-432A-9320-B13380EF9965}"/>
  </hyperlinks>
  <pageMargins left="0.7" right="0.7" top="0.78740157499999996" bottom="0.78740157499999996" header="0.3" footer="0.3"/>
  <pageSetup paperSize="9" scale="70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54"/>
  <sheetViews>
    <sheetView workbookViewId="0">
      <selection activeCell="C2" sqref="C2"/>
    </sheetView>
  </sheetViews>
  <sheetFormatPr baseColWidth="10" defaultRowHeight="12.75" x14ac:dyDescent="0.2"/>
  <cols>
    <col min="1" max="2" width="40.42578125" customWidth="1"/>
    <col min="3" max="6" width="40.42578125" style="19" customWidth="1"/>
    <col min="7" max="32" width="11.42578125" style="19"/>
  </cols>
  <sheetData>
    <row r="1" spans="1:3" x14ac:dyDescent="0.2">
      <c r="A1" s="20" t="s">
        <v>22</v>
      </c>
      <c r="B1" s="20" t="s">
        <v>23</v>
      </c>
    </row>
    <row r="2" spans="1:3" ht="145.5" customHeight="1" x14ac:dyDescent="0.2">
      <c r="A2" s="19"/>
      <c r="B2" s="19"/>
    </row>
    <row r="3" spans="1:3" x14ac:dyDescent="0.2">
      <c r="A3" s="20" t="s">
        <v>16</v>
      </c>
      <c r="B3" s="20" t="s">
        <v>19</v>
      </c>
    </row>
    <row r="4" spans="1:3" ht="145.5" customHeight="1" x14ac:dyDescent="0.2">
      <c r="A4" s="19"/>
      <c r="B4" s="19"/>
    </row>
    <row r="5" spans="1:3" x14ac:dyDescent="0.2">
      <c r="A5" s="20" t="s">
        <v>17</v>
      </c>
      <c r="B5" s="20" t="s">
        <v>18</v>
      </c>
    </row>
    <row r="6" spans="1:3" ht="145.5" customHeight="1" x14ac:dyDescent="0.2">
      <c r="A6" s="19"/>
      <c r="B6" s="18"/>
      <c r="C6" s="18"/>
    </row>
    <row r="7" spans="1:3" x14ac:dyDescent="0.2">
      <c r="A7" s="20" t="s">
        <v>20</v>
      </c>
      <c r="B7" s="20" t="s">
        <v>21</v>
      </c>
    </row>
    <row r="8" spans="1:3" ht="145.5" customHeight="1" x14ac:dyDescent="0.2">
      <c r="A8" s="19"/>
      <c r="B8" s="19"/>
    </row>
    <row r="9" spans="1:3" s="19" customFormat="1" x14ac:dyDescent="0.2"/>
    <row r="10" spans="1:3" s="19" customFormat="1" x14ac:dyDescent="0.2"/>
    <row r="11" spans="1:3" s="19" customFormat="1" x14ac:dyDescent="0.2"/>
    <row r="12" spans="1:3" s="19" customFormat="1" x14ac:dyDescent="0.2"/>
    <row r="13" spans="1:3" s="19" customFormat="1" x14ac:dyDescent="0.2"/>
    <row r="14" spans="1:3" s="19" customFormat="1" x14ac:dyDescent="0.2"/>
    <row r="15" spans="1:3" s="19" customFormat="1" x14ac:dyDescent="0.2"/>
    <row r="16" spans="1:3" s="19" customFormat="1" x14ac:dyDescent="0.2"/>
    <row r="17" s="19" customFormat="1" x14ac:dyDescent="0.2"/>
    <row r="18" s="19" customFormat="1" x14ac:dyDescent="0.2"/>
    <row r="19" s="19" customFormat="1" x14ac:dyDescent="0.2"/>
    <row r="20" s="19" customFormat="1" x14ac:dyDescent="0.2"/>
    <row r="21" s="19" customFormat="1" x14ac:dyDescent="0.2"/>
    <row r="22" s="19" customFormat="1" x14ac:dyDescent="0.2"/>
    <row r="23" s="19" customFormat="1" x14ac:dyDescent="0.2"/>
    <row r="24" s="19" customFormat="1" x14ac:dyDescent="0.2"/>
    <row r="25" s="19" customFormat="1" x14ac:dyDescent="0.2"/>
    <row r="26" s="19" customFormat="1" x14ac:dyDescent="0.2"/>
    <row r="27" s="19" customFormat="1" x14ac:dyDescent="0.2"/>
    <row r="28" s="19" customFormat="1" x14ac:dyDescent="0.2"/>
    <row r="29" s="19" customFormat="1" x14ac:dyDescent="0.2"/>
    <row r="30" s="19" customFormat="1" x14ac:dyDescent="0.2"/>
    <row r="31" s="19" customFormat="1" x14ac:dyDescent="0.2"/>
    <row r="32" s="19" customFormat="1" x14ac:dyDescent="0.2"/>
    <row r="33" s="19" customFormat="1" x14ac:dyDescent="0.2"/>
    <row r="34" s="19" customFormat="1" x14ac:dyDescent="0.2"/>
    <row r="35" s="19" customFormat="1" x14ac:dyDescent="0.2"/>
    <row r="36" s="19" customFormat="1" x14ac:dyDescent="0.2"/>
    <row r="37" s="19" customFormat="1" x14ac:dyDescent="0.2"/>
    <row r="38" s="19" customFormat="1" x14ac:dyDescent="0.2"/>
    <row r="39" s="19" customFormat="1" x14ac:dyDescent="0.2"/>
    <row r="40" s="19" customFormat="1" x14ac:dyDescent="0.2"/>
    <row r="41" s="19" customFormat="1" x14ac:dyDescent="0.2"/>
    <row r="42" s="19" customFormat="1" x14ac:dyDescent="0.2"/>
    <row r="43" s="19" customFormat="1" x14ac:dyDescent="0.2"/>
    <row r="44" s="19" customFormat="1" x14ac:dyDescent="0.2"/>
    <row r="45" s="19" customFormat="1" x14ac:dyDescent="0.2"/>
    <row r="46" s="19" customFormat="1" x14ac:dyDescent="0.2"/>
    <row r="47" s="19" customFormat="1" x14ac:dyDescent="0.2"/>
    <row r="48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="19" customFormat="1" x14ac:dyDescent="0.2"/>
    <row r="66" s="19" customFormat="1" x14ac:dyDescent="0.2"/>
    <row r="67" s="19" customFormat="1" x14ac:dyDescent="0.2"/>
    <row r="68" s="19" customFormat="1" x14ac:dyDescent="0.2"/>
    <row r="69" s="19" customFormat="1" x14ac:dyDescent="0.2"/>
    <row r="70" s="19" customFormat="1" x14ac:dyDescent="0.2"/>
    <row r="71" s="19" customFormat="1" x14ac:dyDescent="0.2"/>
    <row r="72" s="19" customFormat="1" x14ac:dyDescent="0.2"/>
    <row r="73" s="19" customFormat="1" x14ac:dyDescent="0.2"/>
    <row r="74" s="19" customFormat="1" x14ac:dyDescent="0.2"/>
    <row r="75" s="19" customFormat="1" x14ac:dyDescent="0.2"/>
    <row r="76" s="19" customFormat="1" x14ac:dyDescent="0.2"/>
    <row r="77" s="19" customFormat="1" x14ac:dyDescent="0.2"/>
    <row r="78" s="19" customFormat="1" x14ac:dyDescent="0.2"/>
    <row r="79" s="19" customFormat="1" x14ac:dyDescent="0.2"/>
    <row r="80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  <row r="129" s="19" customFormat="1" x14ac:dyDescent="0.2"/>
    <row r="130" s="19" customFormat="1" x14ac:dyDescent="0.2"/>
    <row r="131" s="19" customFormat="1" x14ac:dyDescent="0.2"/>
    <row r="132" s="19" customFormat="1" x14ac:dyDescent="0.2"/>
    <row r="133" s="19" customFormat="1" x14ac:dyDescent="0.2"/>
    <row r="134" s="19" customFormat="1" x14ac:dyDescent="0.2"/>
    <row r="135" s="19" customFormat="1" x14ac:dyDescent="0.2"/>
    <row r="136" s="19" customFormat="1" x14ac:dyDescent="0.2"/>
    <row r="137" s="19" customFormat="1" x14ac:dyDescent="0.2"/>
    <row r="138" s="19" customFormat="1" x14ac:dyDescent="0.2"/>
    <row r="139" s="19" customFormat="1" x14ac:dyDescent="0.2"/>
    <row r="140" s="19" customFormat="1" x14ac:dyDescent="0.2"/>
    <row r="141" s="19" customFormat="1" x14ac:dyDescent="0.2"/>
    <row r="142" s="19" customFormat="1" x14ac:dyDescent="0.2"/>
    <row r="143" s="19" customFormat="1" x14ac:dyDescent="0.2"/>
    <row r="144" s="19" customFormat="1" x14ac:dyDescent="0.2"/>
    <row r="145" s="19" customFormat="1" x14ac:dyDescent="0.2"/>
    <row r="146" s="19" customFormat="1" x14ac:dyDescent="0.2"/>
    <row r="147" s="19" customFormat="1" x14ac:dyDescent="0.2"/>
    <row r="148" s="19" customFormat="1" x14ac:dyDescent="0.2"/>
    <row r="149" s="19" customFormat="1" x14ac:dyDescent="0.2"/>
    <row r="150" s="19" customFormat="1" x14ac:dyDescent="0.2"/>
    <row r="151" s="19" customFormat="1" x14ac:dyDescent="0.2"/>
    <row r="152" s="19" customFormat="1" x14ac:dyDescent="0.2"/>
    <row r="153" s="19" customFormat="1" x14ac:dyDescent="0.2"/>
    <row r="154" s="19" customFormat="1" x14ac:dyDescent="0.2"/>
  </sheetData>
  <customSheetViews>
    <customSheetView guid="{7591191C-1CA9-4972-9010-ACE08669645F}" fitToPage="1">
      <selection activeCell="C2" sqref="C2"/>
      <pageMargins left="0.7" right="0.7" top="0.78740157499999996" bottom="0.78740157499999996" header="0.3" footer="0.3"/>
      <pageSetup paperSize="9" scale="72" orientation="portrait" r:id="rId1"/>
    </customSheetView>
    <customSheetView guid="{41CE2737-3F33-45D4-9A5B-FEF61FEC26BB}" fitToPage="1">
      <selection activeCell="C2" sqref="C2"/>
      <pageMargins left="0.7" right="0.7" top="0.78740157499999996" bottom="0.78740157499999996" header="0.3" footer="0.3"/>
      <pageSetup paperSize="9" scale="72" orientation="portrait" r:id="rId2"/>
    </customSheetView>
    <customSheetView guid="{028D363B-29C8-43E5-828B-5B5C239ABCB7}" fitToPage="1">
      <selection activeCell="C2" sqref="C2"/>
      <pageMargins left="0.7" right="0.7" top="0.78740157499999996" bottom="0.78740157499999996" header="0.3" footer="0.3"/>
      <pageSetup paperSize="9" scale="72" orientation="portrait" r:id="rId3"/>
    </customSheetView>
  </customSheetViews>
  <pageMargins left="0.7" right="0.7" top="0.78740157499999996" bottom="0.78740157499999996" header="0.3" footer="0.3"/>
  <pageSetup paperSize="9" scale="72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AF07007636489B5DBF5BF43319D6" ma:contentTypeVersion="16" ma:contentTypeDescription="Ein neues Dokument erstellen." ma:contentTypeScope="" ma:versionID="8881f4fb45ee9d00e3ec57fcb674f774">
  <xsd:schema xmlns:xsd="http://www.w3.org/2001/XMLSchema" xmlns:xs="http://www.w3.org/2001/XMLSchema" xmlns:p="http://schemas.microsoft.com/office/2006/metadata/properties" xmlns:ns2="4bc4b95f-faec-4ea8-86d1-ff2f73edafd0" xmlns:ns3="76720d9c-be6a-4c64-abfb-9a5899d2ee6b" targetNamespace="http://schemas.microsoft.com/office/2006/metadata/properties" ma:root="true" ma:fieldsID="458224aac7325e115ebcaabfc8ea5483" ns2:_="" ns3:_="">
    <xsd:import namespace="4bc4b95f-faec-4ea8-86d1-ff2f73edafd0"/>
    <xsd:import namespace="76720d9c-be6a-4c64-abfb-9a5899d2e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4b95f-faec-4ea8-86d1-ff2f73eda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20d9c-be6a-4c64-abfb-9a5899d2ee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5dba2d-9cd5-41c2-83b7-d063aa6a50ed}" ma:internalName="TaxCatchAll" ma:showField="CatchAllData" ma:web="76720d9c-be6a-4c64-abfb-9a5899d2ee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720d9c-be6a-4c64-abfb-9a5899d2ee6b" xsi:nil="true"/>
    <lcf76f155ced4ddcb4097134ff3c332f xmlns="4bc4b95f-faec-4ea8-86d1-ff2f73edaf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17A8A8-DF0D-479D-B50D-7370DD70B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4b95f-faec-4ea8-86d1-ff2f73edafd0"/>
    <ds:schemaRef ds:uri="76720d9c-be6a-4c64-abfb-9a5899d2e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4A557B-2614-4FC4-85C9-1569DA727E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964627-8384-4416-AFEC-F5B76F48D8A0}">
  <ds:schemaRefs>
    <ds:schemaRef ds:uri="adf44c84-696f-4e4a-8a62-a31fa1b32b88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c1cb86d2-201d-4674-a856-06338e710602"/>
    <ds:schemaRef ds:uri="http://schemas.microsoft.com/office/2006/metadata/properties"/>
    <ds:schemaRef ds:uri="http://www.w3.org/XML/1998/namespace"/>
    <ds:schemaRef ds:uri="76720d9c-be6a-4c64-abfb-9a5899d2ee6b"/>
    <ds:schemaRef ds:uri="4bc4b95f-faec-4ea8-86d1-ff2f73edafd0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Deutsch</vt:lpstr>
      <vt:lpstr>DropDown</vt:lpstr>
      <vt:lpstr>Vorlage Bilder Standbau</vt:lpstr>
      <vt:lpstr>Deutsch!Druckbereich</vt:lpstr>
    </vt:vector>
  </TitlesOfParts>
  <Company>NürnbergMesse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</dc:creator>
  <cp:lastModifiedBy>Leopold Marx</cp:lastModifiedBy>
  <cp:lastPrinted>2025-10-17T07:42:17Z</cp:lastPrinted>
  <dcterms:created xsi:type="dcterms:W3CDTF">2010-12-14T14:22:40Z</dcterms:created>
  <dcterms:modified xsi:type="dcterms:W3CDTF">2025-12-10T13:33:50Z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0x0101000E1BAF07007636489B5DBF5BF43319D6</vt:lpwstr>
  </property>
  <property fmtid="{D5CDD505-2E9C-101B-9397-08002B2CF9AE}" pid="3" name="MediaServiceImageTags">
    <vt:lpwstr/>
  </property>
</Properties>
</file>