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M:\722\Messen 722\FeuerTrutz\FeuerTrutz 2025\Akquise\"/>
    </mc:Choice>
  </mc:AlternateContent>
  <xr:revisionPtr revIDLastSave="0" documentId="13_ncr:1_{3C19D153-173F-432A-8E95-41C15A8B79A1}" xr6:coauthVersionLast="47" xr6:coauthVersionMax="47" xr10:uidLastSave="{00000000-0000-0000-0000-000000000000}"/>
  <bookViews>
    <workbookView xWindow="28680" yWindow="-120" windowWidth="29040" windowHeight="15840" xr2:uid="{D78997D1-7DC7-4B84-8F2D-8BA3A9D5066A}"/>
  </bookViews>
  <sheets>
    <sheet name="Tabelle1" sheetId="1" r:id="rId1"/>
  </sheets>
  <externalReferences>
    <externalReference r:id="rId2"/>
  </externalReferences>
  <definedNames>
    <definedName name="Stand_typ">[1]DropDown!$A$7:$A$10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3" i="1"/>
  <c r="J14" i="1"/>
  <c r="I14" i="1"/>
  <c r="H14" i="1"/>
  <c r="G14" i="1"/>
  <c r="J18" i="1"/>
  <c r="I18" i="1"/>
  <c r="H18" i="1"/>
  <c r="G18" i="1"/>
  <c r="J16" i="1"/>
  <c r="I16" i="1"/>
  <c r="H16" i="1"/>
  <c r="G16" i="1"/>
  <c r="H12" i="1"/>
  <c r="J22" i="1" l="1"/>
  <c r="J23" i="1" s="1"/>
  <c r="J24" i="1" s="1"/>
  <c r="G22" i="1"/>
  <c r="G23" i="1" s="1"/>
  <c r="G24" i="1" s="1"/>
  <c r="H22" i="1"/>
  <c r="H23" i="1" s="1"/>
  <c r="H24" i="1" s="1"/>
  <c r="I22" i="1"/>
  <c r="I23" i="1" s="1"/>
  <c r="I24" i="1" s="1"/>
</calcChain>
</file>

<file path=xl/sharedStrings.xml><?xml version="1.0" encoding="utf-8"?>
<sst xmlns="http://schemas.openxmlformats.org/spreadsheetml/2006/main" count="24" uniqueCount="22">
  <si>
    <r>
      <rPr>
        <b/>
        <sz val="8"/>
        <rFont val="Arial"/>
        <family val="2"/>
      </rPr>
      <t>Achtung:</t>
    </r>
    <r>
      <rPr>
        <sz val="8"/>
        <rFont val="Arial"/>
        <family val="2"/>
      </rPr>
      <t xml:space="preserve">
Spesen, Personal- und Transportkosten können von uns nicht kallkuliert werden.
Mindeststandgröße sind 12m² (s. Punkt 7 Besondere Teilnahmebedingungen)
</t>
    </r>
    <r>
      <rPr>
        <b/>
        <sz val="8"/>
        <rFont val="Arial"/>
        <family val="2"/>
      </rPr>
      <t>Die Preiskalkulation ist unverbindlich und alle Angaben ohne Gewähr.</t>
    </r>
    <r>
      <rPr>
        <sz val="8"/>
        <rFont val="Arial"/>
        <family val="2"/>
      </rPr>
      <t xml:space="preserve">
</t>
    </r>
  </si>
  <si>
    <t>Standfläche in m²</t>
  </si>
  <si>
    <t>Mitaussteller Anzahl</t>
  </si>
  <si>
    <r>
      <t xml:space="preserve">Mehrwertsteuer
</t>
    </r>
    <r>
      <rPr>
        <sz val="8"/>
        <rFont val="Arial"/>
        <family val="2"/>
      </rPr>
      <t>(Deutschland 19%, 
Andere 0%)</t>
    </r>
  </si>
  <si>
    <t>Bitte gewünschte Standfläche eintragen</t>
  </si>
  <si>
    <t>Aussteller aus Deutschland 19% ; Andere 0%</t>
  </si>
  <si>
    <r>
      <t xml:space="preserve">Preiskalkulation
</t>
    </r>
    <r>
      <rPr>
        <i/>
        <sz val="8"/>
        <rFont val="Arial"/>
        <family val="2"/>
      </rPr>
      <t>Die Mindeststandfläche beträgt 12 m².
Die Stand-Form ist abhängig von der Aufplanung, es besteht kein Anspruch auf eine bestimmte Stand-Form.</t>
    </r>
  </si>
  <si>
    <r>
      <t xml:space="preserve">Reihenstand
</t>
    </r>
    <r>
      <rPr>
        <sz val="10"/>
        <rFont val="Arial"/>
        <family val="2"/>
      </rPr>
      <t>(232</t>
    </r>
    <r>
      <rPr>
        <i/>
        <sz val="10"/>
        <rFont val="Arial"/>
        <family val="2"/>
      </rPr>
      <t xml:space="preserve"> €/m2; 
1 seite offen)</t>
    </r>
  </si>
  <si>
    <r>
      <t xml:space="preserve">Eckstand
</t>
    </r>
    <r>
      <rPr>
        <i/>
        <sz val="9"/>
        <rFont val="Arial"/>
        <family val="2"/>
      </rPr>
      <t>(261 €/m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2 Seiten offen) </t>
    </r>
  </si>
  <si>
    <r>
      <t xml:space="preserve">Kopfstand
</t>
    </r>
    <r>
      <rPr>
        <i/>
        <sz val="9"/>
        <rFont val="Arial"/>
        <family val="2"/>
      </rPr>
      <t>(269 €/m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3 Seiten offen) </t>
    </r>
  </si>
  <si>
    <r>
      <t xml:space="preserve">Blockstand
</t>
    </r>
    <r>
      <rPr>
        <i/>
        <sz val="9"/>
        <rFont val="Arial"/>
        <family val="2"/>
      </rPr>
      <t>(275 €/m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
4 Seiten offen)</t>
    </r>
  </si>
  <si>
    <t>Mietpreis für Standfläche</t>
  </si>
  <si>
    <t>AUMA-Beitrag</t>
  </si>
  <si>
    <t>pro m²</t>
  </si>
  <si>
    <t xml:space="preserve">Entsorgungsservice Laufzeit </t>
  </si>
  <si>
    <t>Marketing-Services*</t>
  </si>
  <si>
    <t>Stück</t>
  </si>
  <si>
    <r>
      <t xml:space="preserve">Mitausteller-Gebühr 
</t>
    </r>
    <r>
      <rPr>
        <sz val="6"/>
        <rFont val="Arial"/>
        <family val="2"/>
      </rPr>
      <t>(Marketing-Services* inbegriffen)</t>
    </r>
  </si>
  <si>
    <r>
      <rPr>
        <sz val="10"/>
        <rFont val="Arial"/>
        <family val="2"/>
      </rPr>
      <t>Gesamtbetrag Beteiligung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ohne Standbau/netto</t>
    </r>
  </si>
  <si>
    <t>+ Mehrwertsteuer</t>
  </si>
  <si>
    <t>Mwst.</t>
  </si>
  <si>
    <r>
      <t xml:space="preserve">Gesamtbetrag Beteiligung </t>
    </r>
    <r>
      <rPr>
        <sz val="11"/>
        <rFont val="Arial"/>
        <family val="2"/>
      </rPr>
      <t>ohne Standbau/brutto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</si>
</sst>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indexed="23"/>
      <name val="Arial"/>
      <family val="2"/>
    </font>
    <font>
      <sz val="9"/>
      <color indexed="55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8"/>
      <color indexed="12"/>
      <name val="Arial"/>
      <family val="2"/>
    </font>
    <font>
      <b/>
      <sz val="9"/>
      <color indexed="23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23"/>
      <name val="Arial"/>
      <family val="2"/>
    </font>
    <font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684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3" fillId="2" borderId="0" xfId="0" applyFont="1" applyFill="1"/>
    <xf numFmtId="10" fontId="3" fillId="0" borderId="0" xfId="0" applyNumberFormat="1" applyFont="1"/>
    <xf numFmtId="0" fontId="4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  <protection locked="0"/>
    </xf>
    <xf numFmtId="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quotePrefix="1" applyFont="1" applyFill="1" applyAlignment="1">
      <alignment horizontal="left" vertical="center" indent="2"/>
    </xf>
    <xf numFmtId="0" fontId="3" fillId="0" borderId="0" xfId="0" applyFont="1"/>
    <xf numFmtId="0" fontId="2" fillId="2" borderId="0" xfId="2" applyFill="1" applyBorder="1" applyAlignment="1" applyProtection="1"/>
    <xf numFmtId="10" fontId="4" fillId="2" borderId="0" xfId="0" applyNumberFormat="1" applyFont="1" applyFill="1" applyAlignment="1">
      <alignment horizontal="right" vertical="center"/>
    </xf>
    <xf numFmtId="0" fontId="0" fillId="2" borderId="9" xfId="0" applyFill="1" applyBorder="1"/>
    <xf numFmtId="0" fontId="8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1" applyNumberFormat="1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6" borderId="12" xfId="0" applyFont="1" applyFill="1" applyBorder="1" applyAlignment="1" applyProtection="1">
      <alignment horizontal="center" vertical="center" textRotation="45" wrapText="1"/>
      <protection hidden="1"/>
    </xf>
    <xf numFmtId="0" fontId="7" fillId="4" borderId="11" xfId="0" applyFont="1" applyFill="1" applyBorder="1" applyAlignment="1" applyProtection="1">
      <alignment horizontal="center" vertical="center" textRotation="45" wrapText="1"/>
      <protection hidden="1"/>
    </xf>
    <xf numFmtId="0" fontId="7" fillId="7" borderId="12" xfId="0" applyFont="1" applyFill="1" applyBorder="1" applyAlignment="1" applyProtection="1">
      <alignment horizontal="center" vertical="center" textRotation="45" wrapText="1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164" fontId="14" fillId="2" borderId="0" xfId="1" applyNumberFormat="1" applyFont="1" applyFill="1" applyBorder="1" applyAlignment="1" applyProtection="1">
      <alignment horizontal="right"/>
      <protection hidden="1"/>
    </xf>
    <xf numFmtId="44" fontId="14" fillId="2" borderId="0" xfId="1" applyFont="1" applyFill="1" applyBorder="1" applyAlignment="1" applyProtection="1">
      <alignment horizontal="right"/>
      <protection hidden="1"/>
    </xf>
    <xf numFmtId="44" fontId="15" fillId="6" borderId="13" xfId="1" applyFont="1" applyFill="1" applyBorder="1" applyAlignment="1" applyProtection="1">
      <protection hidden="1"/>
    </xf>
    <xf numFmtId="44" fontId="15" fillId="4" borderId="13" xfId="1" applyFont="1" applyFill="1" applyBorder="1" applyAlignment="1" applyProtection="1">
      <protection hidden="1"/>
    </xf>
    <xf numFmtId="44" fontId="15" fillId="7" borderId="4" xfId="1" applyFont="1" applyFill="1" applyBorder="1" applyAlignment="1" applyProtection="1">
      <protection hidden="1"/>
    </xf>
    <xf numFmtId="44" fontId="14" fillId="2" borderId="0" xfId="1" applyFont="1" applyFill="1" applyBorder="1" applyAlignment="1" applyProtection="1">
      <protection hidden="1"/>
    </xf>
    <xf numFmtId="44" fontId="15" fillId="2" borderId="0" xfId="1" applyFont="1" applyFill="1" applyBorder="1" applyAlignment="1" applyProtection="1">
      <protection hidden="1"/>
    </xf>
    <xf numFmtId="44" fontId="6" fillId="5" borderId="14" xfId="1" applyFont="1" applyFill="1" applyBorder="1" applyAlignment="1" applyProtection="1">
      <protection hidden="1"/>
    </xf>
    <xf numFmtId="44" fontId="6" fillId="6" borderId="14" xfId="1" applyFont="1" applyFill="1" applyBorder="1" applyAlignment="1" applyProtection="1">
      <protection hidden="1"/>
    </xf>
    <xf numFmtId="44" fontId="6" fillId="4" borderId="14" xfId="1" applyFont="1" applyFill="1" applyBorder="1" applyAlignment="1" applyProtection="1">
      <protection hidden="1"/>
    </xf>
    <xf numFmtId="44" fontId="6" fillId="7" borderId="14" xfId="1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44" fontId="16" fillId="2" borderId="0" xfId="1" applyFont="1" applyFill="1" applyBorder="1" applyAlignment="1" applyProtection="1">
      <alignment horizontal="right"/>
      <protection hidden="1"/>
    </xf>
    <xf numFmtId="44" fontId="15" fillId="5" borderId="14" xfId="1" applyFont="1" applyFill="1" applyBorder="1" applyAlignment="1" applyProtection="1">
      <protection hidden="1"/>
    </xf>
    <xf numFmtId="44" fontId="15" fillId="6" borderId="14" xfId="1" applyFont="1" applyFill="1" applyBorder="1" applyAlignment="1" applyProtection="1">
      <protection hidden="1"/>
    </xf>
    <xf numFmtId="44" fontId="15" fillId="4" borderId="14" xfId="1" applyFont="1" applyFill="1" applyBorder="1" applyAlignment="1" applyProtection="1">
      <protection hidden="1"/>
    </xf>
    <xf numFmtId="44" fontId="15" fillId="7" borderId="14" xfId="1" applyFont="1" applyFill="1" applyBorder="1" applyAlignment="1" applyProtection="1">
      <protection hidden="1"/>
    </xf>
    <xf numFmtId="0" fontId="17" fillId="0" borderId="0" xfId="2" applyFont="1" applyBorder="1" applyAlignment="1" applyProtection="1"/>
    <xf numFmtId="0" fontId="17" fillId="0" borderId="0" xfId="2" applyFont="1" applyBorder="1" applyAlignment="1" applyProtection="1">
      <alignment horizontal="right"/>
    </xf>
    <xf numFmtId="0" fontId="3" fillId="2" borderId="0" xfId="0" applyFont="1" applyFill="1" applyProtection="1">
      <protection hidden="1"/>
    </xf>
    <xf numFmtId="44" fontId="15" fillId="5" borderId="14" xfId="1" applyFont="1" applyFill="1" applyBorder="1" applyAlignment="1" applyProtection="1">
      <alignment horizontal="right"/>
      <protection hidden="1"/>
    </xf>
    <xf numFmtId="44" fontId="15" fillId="5" borderId="8" xfId="1" applyFont="1" applyFill="1" applyBorder="1" applyAlignment="1" applyProtection="1">
      <alignment horizontal="right"/>
      <protection hidden="1"/>
    </xf>
    <xf numFmtId="0" fontId="7" fillId="2" borderId="15" xfId="0" applyFont="1" applyFill="1" applyBorder="1" applyProtection="1">
      <protection hidden="1"/>
    </xf>
    <xf numFmtId="44" fontId="18" fillId="2" borderId="15" xfId="1" applyFont="1" applyFill="1" applyBorder="1" applyAlignment="1" applyProtection="1">
      <alignment horizontal="right"/>
      <protection hidden="1"/>
    </xf>
    <xf numFmtId="44" fontId="6" fillId="2" borderId="3" xfId="1" applyFont="1" applyFill="1" applyBorder="1" applyAlignment="1" applyProtection="1">
      <protection hidden="1"/>
    </xf>
    <xf numFmtId="44" fontId="18" fillId="2" borderId="0" xfId="1" applyFont="1" applyFill="1" applyBorder="1" applyAlignment="1" applyProtection="1">
      <alignment horizontal="right"/>
      <protection hidden="1"/>
    </xf>
    <xf numFmtId="44" fontId="6" fillId="2" borderId="0" xfId="1" applyFont="1" applyFill="1" applyBorder="1" applyAlignment="1" applyProtection="1">
      <protection hidden="1"/>
    </xf>
    <xf numFmtId="44" fontId="6" fillId="5" borderId="0" xfId="1" applyFont="1" applyFill="1" applyBorder="1" applyAlignment="1" applyProtection="1">
      <protection hidden="1"/>
    </xf>
    <xf numFmtId="0" fontId="19" fillId="2" borderId="0" xfId="0" applyFont="1" applyFill="1"/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hidden="1"/>
    </xf>
    <xf numFmtId="9" fontId="16" fillId="2" borderId="19" xfId="1" applyNumberFormat="1" applyFont="1" applyFill="1" applyBorder="1" applyAlignment="1" applyProtection="1">
      <alignment horizontal="right"/>
      <protection hidden="1"/>
    </xf>
    <xf numFmtId="44" fontId="14" fillId="2" borderId="19" xfId="1" applyFont="1" applyFill="1" applyBorder="1" applyAlignment="1" applyProtection="1">
      <alignment horizontal="right"/>
      <protection hidden="1"/>
    </xf>
    <xf numFmtId="44" fontId="15" fillId="6" borderId="20" xfId="1" applyFont="1" applyFill="1" applyBorder="1" applyAlignment="1" applyProtection="1">
      <protection hidden="1"/>
    </xf>
    <xf numFmtId="44" fontId="15" fillId="4" borderId="20" xfId="1" applyFont="1" applyFill="1" applyBorder="1" applyAlignment="1" applyProtection="1">
      <protection hidden="1"/>
    </xf>
    <xf numFmtId="44" fontId="15" fillId="7" borderId="20" xfId="1" applyFont="1" applyFill="1" applyBorder="1" applyAlignment="1" applyProtection="1">
      <protection hidden="1"/>
    </xf>
    <xf numFmtId="0" fontId="3" fillId="2" borderId="19" xfId="0" quotePrefix="1" applyFont="1" applyFill="1" applyBorder="1" applyProtection="1">
      <protection hidden="1"/>
    </xf>
    <xf numFmtId="0" fontId="20" fillId="2" borderId="16" xfId="0" applyFont="1" applyFill="1" applyBorder="1" applyProtection="1">
      <protection hidden="1"/>
    </xf>
    <xf numFmtId="44" fontId="22" fillId="2" borderId="16" xfId="1" applyFont="1" applyFill="1" applyBorder="1" applyAlignment="1" applyProtection="1">
      <alignment horizontal="right"/>
      <protection hidden="1"/>
    </xf>
    <xf numFmtId="44" fontId="20" fillId="2" borderId="17" xfId="1" applyFont="1" applyFill="1" applyBorder="1" applyAlignment="1" applyProtection="1">
      <protection hidden="1"/>
    </xf>
    <xf numFmtId="44" fontId="20" fillId="5" borderId="18" xfId="1" applyFont="1" applyFill="1" applyBorder="1" applyAlignment="1" applyProtection="1">
      <protection hidden="1"/>
    </xf>
    <xf numFmtId="0" fontId="7" fillId="8" borderId="10" xfId="0" applyFont="1" applyFill="1" applyBorder="1" applyAlignment="1" applyProtection="1">
      <alignment horizontal="center" vertical="center" textRotation="45" wrapText="1"/>
      <protection hidden="1"/>
    </xf>
    <xf numFmtId="44" fontId="15" fillId="8" borderId="13" xfId="1" applyFont="1" applyFill="1" applyBorder="1" applyAlignment="1" applyProtection="1">
      <protection hidden="1"/>
    </xf>
    <xf numFmtId="44" fontId="6" fillId="8" borderId="14" xfId="1" applyFont="1" applyFill="1" applyBorder="1" applyAlignment="1" applyProtection="1">
      <protection hidden="1"/>
    </xf>
    <xf numFmtId="44" fontId="15" fillId="8" borderId="14" xfId="1" applyFont="1" applyFill="1" applyBorder="1" applyAlignment="1" applyProtection="1">
      <protection hidden="1"/>
    </xf>
    <xf numFmtId="44" fontId="15" fillId="8" borderId="20" xfId="1" applyFont="1" applyFill="1" applyBorder="1" applyAlignment="1" applyProtection="1">
      <protection hidden="1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">
    <cellStyle name="Link" xfId="2" builtinId="8"/>
    <cellStyle name="Standard" xfId="0" builtinId="0"/>
    <cellStyle name="Währung" xfId="1" builtinId="4"/>
  </cellStyles>
  <dxfs count="1"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76200</xdr:rowOff>
    </xdr:from>
    <xdr:ext cx="433132" cy="106889"/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F335AAD-232F-4424-8F2E-CA9ECA2A0066}"/>
            </a:ext>
          </a:extLst>
        </xdr:cNvPr>
        <xdr:cNvSpPr txBox="1">
          <a:spLocks noChangeArrowheads="1"/>
        </xdr:cNvSpPr>
      </xdr:nvSpPr>
      <xdr:spPr bwMode="auto">
        <a:xfrm>
          <a:off x="9382125" y="6677025"/>
          <a:ext cx="433132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MOND</a:t>
          </a:r>
        </a:p>
      </xdr:txBody>
    </xdr:sp>
    <xdr:clientData/>
  </xdr:oneCellAnchor>
  <xdr:twoCellAnchor editAs="oneCell">
    <xdr:from>
      <xdr:col>3</xdr:col>
      <xdr:colOff>409575</xdr:colOff>
      <xdr:row>5</xdr:row>
      <xdr:rowOff>85725</xdr:rowOff>
    </xdr:from>
    <xdr:to>
      <xdr:col>6</xdr:col>
      <xdr:colOff>1524392</xdr:colOff>
      <xdr:row>6</xdr:row>
      <xdr:rowOff>517399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A4473F46-9331-5701-E0F1-C4A2D97F2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990600"/>
          <a:ext cx="5401067" cy="612649"/>
        </a:xfrm>
        <a:prstGeom prst="rect">
          <a:avLst/>
        </a:prstGeom>
      </xdr:spPr>
    </xdr:pic>
    <xdr:clientData/>
  </xdr:twoCellAnchor>
  <xdr:twoCellAnchor>
    <xdr:from>
      <xdr:col>6</xdr:col>
      <xdr:colOff>1266825</xdr:colOff>
      <xdr:row>8</xdr:row>
      <xdr:rowOff>180975</xdr:rowOff>
    </xdr:from>
    <xdr:to>
      <xdr:col>6</xdr:col>
      <xdr:colOff>2245233</xdr:colOff>
      <xdr:row>10</xdr:row>
      <xdr:rowOff>141732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CFDC2092-5821-D40B-5657-743C06F9053A}"/>
            </a:ext>
          </a:extLst>
        </xdr:cNvPr>
        <xdr:cNvSpPr/>
      </xdr:nvSpPr>
      <xdr:spPr>
        <a:xfrm>
          <a:off x="7248525" y="1628775"/>
          <a:ext cx="978408" cy="484632"/>
        </a:xfrm>
        <a:prstGeom prst="righ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722\Messen%20722\FeuerTrutz\FeuerTrutz%202025\Akquise\Kostenkalkulator_FeuerTrutz2025_DE_1.xlsx" TargetMode="External"/><Relationship Id="rId1" Type="http://schemas.openxmlformats.org/officeDocument/2006/relationships/externalLinkPath" Target="Kostenkalkulator_FeuerTrutz2025_D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utsch"/>
      <sheetName val="Englisch"/>
      <sheetName val="DropD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8F38-5E03-4385-8F0A-1935C4C534ED}">
  <dimension ref="B6:P50"/>
  <sheetViews>
    <sheetView tabSelected="1" zoomScaleNormal="100" workbookViewId="0">
      <selection activeCell="H20" sqref="H20"/>
    </sheetView>
  </sheetViews>
  <sheetFormatPr defaultColWidth="11" defaultRowHeight="14.25"/>
  <cols>
    <col min="1" max="1" width="11" customWidth="1"/>
    <col min="2" max="2" width="6.25" customWidth="1"/>
    <col min="3" max="3" width="5" customWidth="1"/>
    <col min="4" max="4" width="20.625" customWidth="1"/>
    <col min="5" max="5" width="15.125" customWidth="1"/>
    <col min="6" max="6" width="20.5" customWidth="1"/>
    <col min="7" max="7" width="31.75" customWidth="1"/>
    <col min="8" max="8" width="28.125" customWidth="1"/>
    <col min="9" max="9" width="24.75" customWidth="1"/>
    <col min="10" max="10" width="19.375" customWidth="1"/>
    <col min="11" max="11" width="24.875" customWidth="1"/>
    <col min="12" max="12" width="3.125" hidden="1" customWidth="1"/>
    <col min="13" max="13" width="19.125" customWidth="1"/>
    <col min="14" max="14" width="34.25" customWidth="1"/>
  </cols>
  <sheetData>
    <row r="6" spans="3:16">
      <c r="C6" s="1"/>
      <c r="N6" s="1"/>
      <c r="O6" s="2"/>
      <c r="P6" s="2"/>
    </row>
    <row r="7" spans="3:16" ht="58.5" customHeight="1">
      <c r="C7" s="1"/>
      <c r="E7" s="3"/>
      <c r="H7" s="81" t="s">
        <v>0</v>
      </c>
      <c r="I7" s="81"/>
      <c r="J7" s="81"/>
      <c r="K7" s="81"/>
      <c r="L7" s="4"/>
      <c r="O7" s="1"/>
      <c r="P7" s="2"/>
    </row>
    <row r="8" spans="3:16">
      <c r="C8" s="5"/>
      <c r="D8" s="6"/>
      <c r="E8" s="7"/>
      <c r="G8" s="6"/>
      <c r="H8" s="82" t="s">
        <v>1</v>
      </c>
      <c r="I8" s="83"/>
      <c r="J8" s="86" t="s">
        <v>2</v>
      </c>
      <c r="K8" s="86" t="s">
        <v>3</v>
      </c>
      <c r="L8" s="8"/>
      <c r="N8" s="5"/>
      <c r="O8" s="9"/>
      <c r="P8" s="9"/>
    </row>
    <row r="9" spans="3:16" ht="27" customHeight="1">
      <c r="C9" s="5"/>
      <c r="D9" s="6"/>
      <c r="E9" s="7"/>
      <c r="G9" s="6"/>
      <c r="H9" s="84"/>
      <c r="I9" s="85"/>
      <c r="J9" s="87"/>
      <c r="K9" s="87"/>
      <c r="L9" s="10"/>
      <c r="N9" s="5"/>
      <c r="O9" s="9"/>
      <c r="P9" s="9"/>
    </row>
    <row r="10" spans="3:16">
      <c r="C10" s="1"/>
      <c r="D10" s="7"/>
      <c r="E10" s="76" t="s">
        <v>4</v>
      </c>
      <c r="F10" s="76"/>
      <c r="G10" s="77"/>
      <c r="H10" s="78">
        <v>15</v>
      </c>
      <c r="I10" s="79"/>
      <c r="J10" s="11">
        <v>0</v>
      </c>
      <c r="K10" s="12">
        <v>0</v>
      </c>
      <c r="L10" s="13"/>
      <c r="N10" s="1"/>
      <c r="O10" s="14"/>
      <c r="P10" s="2"/>
    </row>
    <row r="11" spans="3:16">
      <c r="C11" s="1"/>
      <c r="D11" s="7"/>
      <c r="E11" s="7"/>
      <c r="F11" s="1"/>
      <c r="G11" s="15"/>
      <c r="H11" s="5"/>
      <c r="I11" s="1"/>
      <c r="J11" s="1"/>
      <c r="K11" s="16" t="s">
        <v>5</v>
      </c>
      <c r="N11" s="17"/>
      <c r="O11" s="2"/>
      <c r="P11" s="2"/>
    </row>
    <row r="12" spans="3:16">
      <c r="C12" s="1"/>
      <c r="D12" s="7"/>
      <c r="E12" s="7"/>
      <c r="F12" s="1"/>
      <c r="G12" s="15"/>
      <c r="H12" s="80" t="str">
        <f>IF(H10&lt;12,"Mindeststandfläche 12m²","")</f>
        <v/>
      </c>
      <c r="I12" s="80"/>
      <c r="J12" s="18"/>
      <c r="K12" s="16"/>
      <c r="N12" s="17"/>
      <c r="O12" s="2"/>
      <c r="P12" s="2"/>
    </row>
    <row r="13" spans="3:16" ht="80.25">
      <c r="C13" s="1"/>
      <c r="D13" s="19" t="s">
        <v>6</v>
      </c>
      <c r="E13" s="20"/>
      <c r="F13" s="21"/>
      <c r="G13" s="71" t="s">
        <v>7</v>
      </c>
      <c r="H13" s="22" t="s">
        <v>8</v>
      </c>
      <c r="I13" s="23" t="s">
        <v>9</v>
      </c>
      <c r="J13" s="24" t="s">
        <v>10</v>
      </c>
      <c r="K13" s="25"/>
      <c r="L13" s="25"/>
      <c r="N13" s="17"/>
      <c r="O13" s="2"/>
      <c r="P13" s="2"/>
    </row>
    <row r="14" spans="3:16" ht="41.25" customHeight="1">
      <c r="C14" s="1"/>
      <c r="D14" s="26" t="s">
        <v>11</v>
      </c>
      <c r="E14" s="27"/>
      <c r="F14" s="28"/>
      <c r="G14" s="72">
        <f>PRODUCT(H10*232)</f>
        <v>3480</v>
      </c>
      <c r="H14" s="29">
        <f>PRODUCT(261*H10)</f>
        <v>3915</v>
      </c>
      <c r="I14" s="30">
        <f>PRODUCT(269*H10)</f>
        <v>4035</v>
      </c>
      <c r="J14" s="31">
        <f>PRODUCT(275*H10)</f>
        <v>4125</v>
      </c>
      <c r="K14" s="25"/>
      <c r="L14" s="25"/>
      <c r="N14" s="17"/>
      <c r="O14" s="2"/>
      <c r="P14" s="2"/>
    </row>
    <row r="15" spans="3:16" ht="44.25" customHeight="1">
      <c r="C15" s="1"/>
      <c r="D15" s="26"/>
      <c r="E15" s="32"/>
      <c r="F15" s="33"/>
      <c r="G15" s="73"/>
      <c r="H15" s="35"/>
      <c r="I15" s="36"/>
      <c r="J15" s="37"/>
      <c r="K15" s="25"/>
      <c r="L15" s="25"/>
      <c r="N15" s="17"/>
      <c r="O15" s="2"/>
      <c r="P15" s="2"/>
    </row>
    <row r="16" spans="3:16" ht="41.25" customHeight="1">
      <c r="C16" s="1"/>
      <c r="D16" s="38" t="s">
        <v>12</v>
      </c>
      <c r="E16" s="39">
        <v>0.6</v>
      </c>
      <c r="F16" s="28" t="s">
        <v>13</v>
      </c>
      <c r="G16" s="40">
        <f>PRODUCT(H10*E16)</f>
        <v>9</v>
      </c>
      <c r="H16" s="40">
        <f>PRODUCT(H10*E16)</f>
        <v>9</v>
      </c>
      <c r="I16" s="40">
        <f>PRODUCT(H10*E16)</f>
        <v>9</v>
      </c>
      <c r="J16" s="40">
        <f>PRODUCT(H10*E16)</f>
        <v>9</v>
      </c>
      <c r="K16" s="44"/>
      <c r="M16" s="17"/>
      <c r="N16" s="2"/>
      <c r="O16" s="2"/>
    </row>
    <row r="17" spans="2:16" ht="37.5" customHeight="1">
      <c r="C17" s="1"/>
      <c r="D17" s="38"/>
      <c r="E17" s="39"/>
      <c r="F17" s="28"/>
      <c r="G17" s="74"/>
      <c r="H17" s="41"/>
      <c r="I17" s="42"/>
      <c r="J17" s="43"/>
      <c r="K17" s="45"/>
      <c r="L17" s="45"/>
      <c r="N17" s="17"/>
      <c r="O17" s="2"/>
      <c r="P17" s="2"/>
    </row>
    <row r="18" spans="2:16" ht="35.25" customHeight="1">
      <c r="C18" s="1"/>
      <c r="D18" s="46" t="s">
        <v>14</v>
      </c>
      <c r="E18" s="39">
        <v>5.95</v>
      </c>
      <c r="F18" s="28" t="s">
        <v>13</v>
      </c>
      <c r="G18" s="40">
        <f>PRODUCT(H10*E18)</f>
        <v>89.25</v>
      </c>
      <c r="H18" s="40">
        <f>PRODUCT(H10*E18)</f>
        <v>89.25</v>
      </c>
      <c r="I18" s="40">
        <f>PRODUCT(H10*E18)</f>
        <v>89.25</v>
      </c>
      <c r="J18" s="40">
        <f>PRODUCT(H10*E18)</f>
        <v>89.25</v>
      </c>
      <c r="K18" s="25"/>
      <c r="L18" s="25"/>
      <c r="N18" s="17"/>
      <c r="O18" s="2"/>
      <c r="P18" s="2"/>
    </row>
    <row r="19" spans="2:16" ht="33.75" customHeight="1">
      <c r="C19" s="1"/>
      <c r="D19" s="38"/>
      <c r="E19" s="39"/>
      <c r="F19" s="33"/>
      <c r="G19" s="74"/>
      <c r="H19" s="41"/>
      <c r="I19" s="42"/>
      <c r="J19" s="43"/>
      <c r="K19" s="25"/>
      <c r="L19" s="25"/>
      <c r="N19" s="17"/>
      <c r="O19" s="2"/>
      <c r="P19" s="2"/>
    </row>
    <row r="20" spans="2:16" ht="31.5" customHeight="1">
      <c r="C20" s="1"/>
      <c r="D20" s="46" t="s">
        <v>15</v>
      </c>
      <c r="E20" s="39">
        <v>810</v>
      </c>
      <c r="F20" s="28" t="s">
        <v>16</v>
      </c>
      <c r="G20" s="47">
        <v>810</v>
      </c>
      <c r="H20" s="47">
        <v>810</v>
      </c>
      <c r="I20" s="47">
        <v>810</v>
      </c>
      <c r="J20" s="47">
        <v>810</v>
      </c>
      <c r="K20" s="25"/>
      <c r="L20" s="25"/>
      <c r="N20" s="17"/>
      <c r="O20" s="2"/>
      <c r="P20" s="2"/>
    </row>
    <row r="21" spans="2:16" ht="37.5" customHeight="1">
      <c r="C21" s="1"/>
      <c r="D21" s="60" t="s">
        <v>17</v>
      </c>
      <c r="E21" s="39">
        <v>880</v>
      </c>
      <c r="F21" s="28" t="s">
        <v>16</v>
      </c>
      <c r="G21" s="48">
        <f>PRODUCT(J10*E21)</f>
        <v>0</v>
      </c>
      <c r="H21" s="48">
        <f>PRODUCT(J10*E21)</f>
        <v>0</v>
      </c>
      <c r="I21" s="48">
        <f>PRODUCT(J10*E21)</f>
        <v>0</v>
      </c>
      <c r="J21" s="48">
        <f>PRODUCT(J10*E21)</f>
        <v>0</v>
      </c>
      <c r="K21" s="25"/>
      <c r="L21" s="25"/>
      <c r="N21" s="17"/>
      <c r="O21" s="2"/>
      <c r="P21" s="2"/>
    </row>
    <row r="22" spans="2:16" ht="39.75" customHeight="1">
      <c r="C22" s="1"/>
      <c r="D22" s="49" t="s">
        <v>18</v>
      </c>
      <c r="E22" s="50"/>
      <c r="F22" s="51"/>
      <c r="G22" s="34">
        <f>SUM(G14:G21)</f>
        <v>4388.25</v>
      </c>
      <c r="H22" s="34">
        <f t="shared" ref="H22:J22" si="0">SUM(H14:H21)</f>
        <v>4823.25</v>
      </c>
      <c r="I22" s="34">
        <f t="shared" si="0"/>
        <v>4943.25</v>
      </c>
      <c r="J22" s="34">
        <f t="shared" si="0"/>
        <v>5033.25</v>
      </c>
      <c r="K22" s="25"/>
      <c r="L22" s="25"/>
      <c r="N22" s="17"/>
      <c r="O22" s="2"/>
      <c r="P22" s="2"/>
    </row>
    <row r="23" spans="2:16" ht="44.25" customHeight="1" thickBot="1">
      <c r="C23" s="1"/>
      <c r="D23" s="66" t="s">
        <v>19</v>
      </c>
      <c r="E23" s="61">
        <f>K10</f>
        <v>0</v>
      </c>
      <c r="F23" s="62" t="s">
        <v>20</v>
      </c>
      <c r="G23" s="75">
        <f>PRODUCT(G22*E23)</f>
        <v>0</v>
      </c>
      <c r="H23" s="63">
        <f>PRODUCT(H22*E23)</f>
        <v>0</v>
      </c>
      <c r="I23" s="64">
        <f>SUM(I22*E23)</f>
        <v>0</v>
      </c>
      <c r="J23" s="65">
        <f>SUM(E23*J22)</f>
        <v>0</v>
      </c>
      <c r="K23" s="25"/>
      <c r="L23" s="25"/>
      <c r="N23" s="17"/>
      <c r="O23" s="2"/>
      <c r="P23" s="2"/>
    </row>
    <row r="24" spans="2:16" ht="52.5" customHeight="1" thickTop="1" thickBot="1">
      <c r="C24" s="1"/>
      <c r="D24" s="67" t="s">
        <v>21</v>
      </c>
      <c r="E24" s="68"/>
      <c r="F24" s="69"/>
      <c r="G24" s="70">
        <f>SUM(G23,G22)</f>
        <v>4388.25</v>
      </c>
      <c r="H24" s="70">
        <f t="shared" ref="H24:J24" si="1">SUM(H23,H22)</f>
        <v>4823.25</v>
      </c>
      <c r="I24" s="70">
        <f t="shared" si="1"/>
        <v>4943.25</v>
      </c>
      <c r="J24" s="70">
        <f t="shared" si="1"/>
        <v>5033.25</v>
      </c>
      <c r="K24" s="25"/>
      <c r="L24" s="25"/>
      <c r="N24" s="17"/>
      <c r="O24" s="2"/>
      <c r="P24" s="2"/>
    </row>
    <row r="25" spans="2:16" ht="50.25" customHeight="1" thickTop="1">
      <c r="C25" s="1"/>
      <c r="D25" s="26"/>
      <c r="E25" s="52"/>
      <c r="F25" s="53"/>
      <c r="G25" s="53"/>
      <c r="H25" s="54"/>
      <c r="I25" s="54"/>
      <c r="J25" s="54"/>
      <c r="K25" s="25"/>
      <c r="L25" s="25"/>
      <c r="N25" s="17"/>
      <c r="O25" s="2"/>
      <c r="P25" s="2"/>
    </row>
    <row r="26" spans="2:16" ht="50.25" customHeight="1">
      <c r="B26" s="2"/>
    </row>
    <row r="27" spans="2:16" ht="40.5" customHeight="1">
      <c r="B27" s="2"/>
    </row>
    <row r="28" spans="2:16" ht="32.25" customHeight="1">
      <c r="B28" s="2"/>
    </row>
    <row r="29" spans="2:16" ht="42.75" customHeight="1">
      <c r="B29" s="2"/>
    </row>
    <row r="30" spans="2:16" ht="39.75" customHeight="1">
      <c r="B30" s="2"/>
    </row>
    <row r="31" spans="2:16" ht="59.25" customHeight="1">
      <c r="B31" s="2"/>
    </row>
    <row r="32" spans="2:16" ht="27" customHeight="1">
      <c r="B32" s="2"/>
    </row>
    <row r="33" spans="2:16" ht="59.25" customHeight="1">
      <c r="B33" s="2"/>
    </row>
    <row r="34" spans="2:16" ht="111.75" customHeight="1">
      <c r="B34" s="2"/>
    </row>
    <row r="35" spans="2:16" ht="88.5" customHeight="1">
      <c r="B35" s="2"/>
    </row>
    <row r="36" spans="2:16" ht="39" customHeight="1">
      <c r="B36" s="2"/>
    </row>
    <row r="37" spans="2:16" ht="132.75" customHeight="1">
      <c r="B37" s="2"/>
    </row>
    <row r="38" spans="2:16" ht="144" customHeight="1">
      <c r="B38" s="2"/>
    </row>
    <row r="39" spans="2:16">
      <c r="B39" s="2"/>
    </row>
    <row r="40" spans="2:16">
      <c r="C40" s="55"/>
      <c r="D40" s="55">
        <v>0</v>
      </c>
      <c r="E40" s="55"/>
      <c r="F40" s="55"/>
      <c r="G40" s="55"/>
      <c r="H40" s="55"/>
      <c r="I40" s="55"/>
      <c r="J40" s="55"/>
      <c r="K40" s="55"/>
      <c r="L40" s="55"/>
      <c r="N40" s="55"/>
      <c r="O40" s="2"/>
      <c r="P40" s="2"/>
    </row>
    <row r="41" spans="2:16">
      <c r="C41" s="55"/>
      <c r="D41" s="55">
        <v>6</v>
      </c>
      <c r="E41" s="55"/>
      <c r="F41" s="55"/>
      <c r="G41" s="55"/>
      <c r="H41" s="55"/>
      <c r="I41" s="55"/>
      <c r="J41" s="55"/>
      <c r="K41" s="55"/>
      <c r="L41" s="55"/>
      <c r="N41" s="55"/>
      <c r="O41" s="2"/>
      <c r="P41" s="2"/>
    </row>
    <row r="42" spans="2:16"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2"/>
      <c r="P42" s="2"/>
    </row>
    <row r="43" spans="2:16">
      <c r="C43" s="2"/>
      <c r="D43" s="2"/>
      <c r="E43" s="2"/>
      <c r="F43" s="2"/>
      <c r="G43" s="2"/>
      <c r="H43" s="2"/>
      <c r="I43" s="2"/>
      <c r="J43" s="2"/>
      <c r="K43" s="2"/>
      <c r="L43" s="2"/>
      <c r="N43" s="2"/>
      <c r="O43" s="2"/>
      <c r="P43" s="2"/>
    </row>
    <row r="44" spans="2:16">
      <c r="C44" s="2"/>
      <c r="D44" s="56"/>
      <c r="E44" s="57"/>
      <c r="F44" s="57"/>
      <c r="G44" s="2"/>
      <c r="H44" s="2"/>
      <c r="I44" s="2"/>
      <c r="J44" s="2"/>
      <c r="K44" s="2"/>
      <c r="L44" s="2"/>
      <c r="N44" s="2"/>
      <c r="O44" s="2"/>
      <c r="P44" s="2"/>
    </row>
    <row r="45" spans="2:16">
      <c r="C45" s="2"/>
      <c r="E45" s="57"/>
      <c r="F45" s="14"/>
      <c r="G45" s="2"/>
      <c r="H45" s="2"/>
      <c r="I45" s="2"/>
      <c r="J45" s="2"/>
      <c r="K45" s="2"/>
      <c r="L45" s="2"/>
      <c r="N45" s="2"/>
      <c r="O45" s="2"/>
      <c r="P45" s="2"/>
    </row>
    <row r="46" spans="2:16">
      <c r="C46" s="2"/>
      <c r="E46" s="57"/>
      <c r="F46" s="14"/>
      <c r="G46" s="2"/>
      <c r="H46" s="2"/>
      <c r="I46" s="2"/>
      <c r="J46" s="2"/>
      <c r="K46" s="2"/>
      <c r="L46" s="2"/>
      <c r="N46" s="2"/>
      <c r="O46" s="2"/>
      <c r="P46" s="2"/>
    </row>
    <row r="47" spans="2:16">
      <c r="C47" s="2"/>
      <c r="D47" s="58"/>
      <c r="E47" s="59"/>
      <c r="F47" s="14"/>
      <c r="G47" s="2"/>
      <c r="H47" s="2"/>
      <c r="I47" s="2"/>
      <c r="J47" s="2"/>
      <c r="K47" s="2"/>
      <c r="L47" s="2"/>
      <c r="N47" s="2"/>
      <c r="O47" s="2"/>
      <c r="P47" s="2"/>
    </row>
    <row r="48" spans="2:16">
      <c r="C48" s="2"/>
      <c r="D48" s="14"/>
      <c r="E48" s="57"/>
      <c r="G48" s="2"/>
      <c r="H48" s="2"/>
      <c r="I48" s="2"/>
      <c r="J48" s="2"/>
      <c r="K48" s="2"/>
      <c r="L48" s="2"/>
      <c r="N48" s="2"/>
      <c r="O48" s="2"/>
      <c r="P48" s="2"/>
    </row>
    <row r="49" spans="3:16">
      <c r="C49" s="2"/>
      <c r="D49" s="14"/>
      <c r="E49" s="57"/>
      <c r="F49" s="57"/>
      <c r="G49" s="2"/>
      <c r="H49" s="2"/>
      <c r="I49" s="2"/>
      <c r="J49" s="2"/>
      <c r="K49" s="2"/>
      <c r="L49" s="2"/>
      <c r="N49" s="2"/>
      <c r="O49" s="2"/>
      <c r="P49" s="2"/>
    </row>
    <row r="50" spans="3:16">
      <c r="C50" s="2"/>
      <c r="D50" s="2"/>
      <c r="E50" s="2"/>
      <c r="F50" s="2"/>
      <c r="G50" s="2"/>
      <c r="H50" s="2"/>
      <c r="I50" s="2"/>
      <c r="J50" s="2"/>
      <c r="K50" s="2"/>
      <c r="L50" s="2"/>
      <c r="N50" s="2"/>
      <c r="O50" s="2"/>
      <c r="P50" s="2"/>
    </row>
  </sheetData>
  <sheetProtection algorithmName="SHA-512" hashValue="2b8iru+P/CmhI05ZdPnn9Sejfd7h6x8KH6ebMAsuAStoxN5wioWE0Ua9TMdHpysAoysN+M4cfLx5MQXgCD5ZZQ==" saltValue="8jUTLkr3ji0DylVSKE7ewQ==" spinCount="100000" sheet="1" objects="1" scenarios="1"/>
  <mergeCells count="7">
    <mergeCell ref="E10:G10"/>
    <mergeCell ref="H10:I10"/>
    <mergeCell ref="H12:I12"/>
    <mergeCell ref="H7:K7"/>
    <mergeCell ref="H8:I9"/>
    <mergeCell ref="J8:J9"/>
    <mergeCell ref="K8:K9"/>
  </mergeCells>
  <conditionalFormatting sqref="E13">
    <cfRule type="cellIs" dxfId="0" priority="1" stopIfTrue="1" operator="greaterThan">
      <formula>""""""</formula>
    </cfRule>
  </conditionalFormatting>
  <dataValidations count="1">
    <dataValidation type="list" allowBlank="1" showInputMessage="1" showErrorMessage="1" sqref="K10" xr:uid="{6F9BAF7E-A5EC-42C7-ABCC-BB11794623D1}">
      <formula1>"0%,19%"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c523cc-2e89-464c-aeff-b6828d571ce2">
      <Terms xmlns="http://schemas.microsoft.com/office/infopath/2007/PartnerControls"/>
    </lcf76f155ced4ddcb4097134ff3c332f>
    <TaxCatchAll xmlns="48b442a5-5b24-4122-8982-3fd49d59b3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62D1FDD7D078408A384E84D6100403" ma:contentTypeVersion="11" ma:contentTypeDescription="Ein neues Dokument erstellen." ma:contentTypeScope="" ma:versionID="e5a04c4f2f42cab6276149bf94bcb806">
  <xsd:schema xmlns:xsd="http://www.w3.org/2001/XMLSchema" xmlns:xs="http://www.w3.org/2001/XMLSchema" xmlns:p="http://schemas.microsoft.com/office/2006/metadata/properties" xmlns:ns2="a1c523cc-2e89-464c-aeff-b6828d571ce2" xmlns:ns3="48b442a5-5b24-4122-8982-3fd49d59b322" targetNamespace="http://schemas.microsoft.com/office/2006/metadata/properties" ma:root="true" ma:fieldsID="9625852a375aa5191563a01b4772207c" ns2:_="" ns3:_="">
    <xsd:import namespace="a1c523cc-2e89-464c-aeff-b6828d571ce2"/>
    <xsd:import namespace="48b442a5-5b24-4122-8982-3fd49d59b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523cc-2e89-464c-aeff-b6828d571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2f541c0-ce00-4fca-9e3b-5bc4e8657f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442a5-5b24-4122-8982-3fd49d59b3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efe7940-0397-4957-8c65-bd764ae02981}" ma:internalName="TaxCatchAll" ma:showField="CatchAllData" ma:web="48b442a5-5b24-4122-8982-3fd49d59b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98814D-26FD-483C-9434-D8BDF5BC5CE8}"/>
</file>

<file path=customXml/itemProps2.xml><?xml version="1.0" encoding="utf-8"?>
<ds:datastoreItem xmlns:ds="http://schemas.openxmlformats.org/officeDocument/2006/customXml" ds:itemID="{A39DC5C3-2FBA-4DCE-BEA3-865B6F128EB5}"/>
</file>

<file path=customXml/itemProps3.xml><?xml version="1.0" encoding="utf-8"?>
<ds:datastoreItem xmlns:ds="http://schemas.openxmlformats.org/officeDocument/2006/customXml" ds:itemID="{1F7F56D3-0681-4CFA-87B9-241E55E41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NuernbergMesse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Finn Ziegler-Martin</dc:creator>
  <cp:keywords/>
  <dc:description/>
  <cp:lastModifiedBy>Christin Knoop</cp:lastModifiedBy>
  <cp:revision/>
  <dcterms:created xsi:type="dcterms:W3CDTF">2024-11-04T08:37:52Z</dcterms:created>
  <dcterms:modified xsi:type="dcterms:W3CDTF">2024-11-20T10:23:40Z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0x010100E562D1FDD7D078408A384E84D6100403</vt:lpwstr>
  </property>
  <property fmtid="{D5CDD505-2E9C-101B-9397-08002B2CF9AE}" pid="3" name="MediaServiceImageTags">
    <vt:lpwstr/>
  </property>
</Properties>
</file>