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eineni\Desktop\"/>
    </mc:Choice>
  </mc:AlternateContent>
  <xr:revisionPtr revIDLastSave="10" documentId="13_ncr:1_{105AFB06-EDBD-426B-A3B8-15FACA553B18}" xr6:coauthVersionLast="47" xr6:coauthVersionMax="47" xr10:uidLastSave="{6AC341DC-B90A-490B-9491-EE13856B08AF}"/>
  <workbookProtection workbookAlgorithmName="SHA-512" workbookHashValue="ca9eiezar6FWh+eAZqZOePhkGPTH+TT9aubpnKd5DIZRZEqyx/rmLW6NkHN1iIZacnGzLjgwEz9b6milSx00UQ==" workbookSaltValue="CGMSsz7NgGxc9LW9fVpqmA==" workbookSpinCount="100000" lockStructure="1"/>
  <bookViews>
    <workbookView xWindow="-28920" yWindow="-120" windowWidth="29040" windowHeight="15720" xr2:uid="{00000000-000D-0000-FFFF-FFFF00000000}"/>
  </bookViews>
  <sheets>
    <sheet name="Deutsch" sheetId="1" r:id="rId1"/>
    <sheet name="DropDown" sheetId="3" state="hidden" r:id="rId2"/>
    <sheet name="Vorlage Bilder Standbau" sheetId="4" state="hidden" r:id="rId3"/>
  </sheets>
  <definedNames>
    <definedName name="_xlnm.Print_Area" localSheetId="0">Deutsch!$A$1:$M$36</definedName>
    <definedName name="Z_028D363B_29C8_43E5_828B_5B5C239ABCB7_.wvu.Cols" localSheetId="0" hidden="1">Deutsch!$K:$L,Deutsch!$Q:$S</definedName>
    <definedName name="Z_028D363B_29C8_43E5_828B_5B5C239ABCB7_.wvu.PrintArea" localSheetId="0" hidden="1">Deutsch!$A$1:$M$36</definedName>
    <definedName name="Z_028D363B_29C8_43E5_828B_5B5C239ABCB7_.wvu.Rows" localSheetId="0" hidden="1">Deutsch!$6:$6,Deutsch!$32:$34</definedName>
    <definedName name="Z_41CE2737_3F33_45D4_9A5B_FEF61FEC26BB_.wvu.Cols" localSheetId="0" hidden="1">Deutsch!$K:$L,Deutsch!$Q:$S</definedName>
    <definedName name="Z_41CE2737_3F33_45D4_9A5B_FEF61FEC26BB_.wvu.PrintArea" localSheetId="0" hidden="1">Deutsch!$A$1:$M$36</definedName>
    <definedName name="Z_41CE2737_3F33_45D4_9A5B_FEF61FEC26BB_.wvu.Rows" localSheetId="0" hidden="1">Deutsch!$6:$6,Deutsch!$32:$34</definedName>
    <definedName name="Z_7591191C_1CA9_4972_9010_ACE08669645F_.wvu.Cols" localSheetId="0" hidden="1">Deutsch!$K:$L,Deutsch!$Q:$S</definedName>
    <definedName name="Z_7591191C_1CA9_4972_9010_ACE08669645F_.wvu.PrintArea" localSheetId="0" hidden="1">Deutsch!$A$1:$M$36</definedName>
    <definedName name="Z_7591191C_1CA9_4972_9010_ACE08669645F_.wvu.Rows" localSheetId="0" hidden="1">Deutsch!$6:$6,Deutsch!$32:$34</definedName>
  </definedNames>
  <calcPr calcId="191028" fullPrecision="0"/>
  <customWorkbookViews>
    <customWorkbookView name="Franz, Daniela - Persönliche Ansicht" guid="{028D363B-29C8-43E5-828B-5B5C239ABCB7}" mergeInterval="0" personalView="1" maximized="1" windowWidth="1280" windowHeight="778" activeSheetId="2"/>
    <customWorkbookView name="Teichert, Christina - Persönliche Ansicht" guid="{41CE2737-3F33-45D4-9A5B-FEF61FEC26BB}" mergeInterval="0" personalView="1" maximized="1" windowWidth="1680" windowHeight="825" activeSheetId="2"/>
    <customWorkbookView name="Christina Teichert - Persönliche Ansicht" guid="{7591191C-1CA9-4972-9010-ACE08669645F}" mergeInterval="0" personalView="1" maximized="1" windowWidth="1680" windowHeight="80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C12" i="1"/>
  <c r="E12" i="1" s="1"/>
  <c r="G12" i="1"/>
  <c r="H12" i="1"/>
  <c r="C10" i="1"/>
  <c r="H10" i="1" s="1"/>
  <c r="C14" i="1"/>
  <c r="F14" i="1" s="1"/>
  <c r="C11" i="1"/>
  <c r="F12" i="1" l="1"/>
  <c r="G10" i="1"/>
  <c r="C13" i="1"/>
  <c r="F13" i="1" s="1"/>
  <c r="E10" i="1" l="1"/>
  <c r="E11" i="1" l="1"/>
  <c r="G11" i="1" s="1"/>
  <c r="F10" i="1"/>
  <c r="F11" i="1" l="1"/>
  <c r="H11" i="1" l="1"/>
  <c r="I7" i="1" l="1"/>
  <c r="E11" i="3" l="1"/>
  <c r="E10" i="3"/>
  <c r="I14" i="1"/>
  <c r="C16" i="1"/>
  <c r="H13" i="1" l="1"/>
  <c r="G13" i="1"/>
  <c r="E13" i="1"/>
  <c r="E14" i="1"/>
  <c r="H14" i="1"/>
  <c r="G14" i="1"/>
  <c r="H15" i="1" l="1"/>
  <c r="H16" i="1" s="1"/>
  <c r="E15" i="1"/>
  <c r="G15" i="1"/>
  <c r="G16" i="1" s="1"/>
  <c r="G17" i="1" s="1"/>
  <c r="F15" i="1"/>
  <c r="E16" i="1" l="1"/>
  <c r="E17" i="1" s="1"/>
  <c r="F16" i="1"/>
  <c r="F17" i="1" s="1"/>
  <c r="H17" i="1"/>
</calcChain>
</file>

<file path=xl/sharedStrings.xml><?xml version="1.0" encoding="utf-8"?>
<sst xmlns="http://schemas.openxmlformats.org/spreadsheetml/2006/main" count="65" uniqueCount="58">
  <si>
    <t xml:space="preserve">Achtung:
Kopf- und Blockstände sind nur bei größeren Flächen möglich!
Spesen, Personal- und Transportkosten können von uns nicht kallkuliert werden.
Mindeststandgröße sind 12 m² (s. Punkt 7 Besondere Teilnahmebedingungen)
Die Preiskalkulation ist unverbindlich und alle Angaben ohne Gewähr.
</t>
  </si>
  <si>
    <t>Standfläche in m²</t>
  </si>
  <si>
    <t>Anzahl Mitaussteller</t>
  </si>
  <si>
    <t>Mehrwertsteuer</t>
  </si>
  <si>
    <t>15. - 18. September 2026</t>
  </si>
  <si>
    <t>Bitte Auswahl treffen</t>
  </si>
  <si>
    <t>Aussteller aus Deutschland 19% ; Andere 0%</t>
  </si>
  <si>
    <t>Preiskalkulation</t>
  </si>
  <si>
    <r>
      <t>Reihenstand</t>
    </r>
    <r>
      <rPr>
        <b/>
        <sz val="8"/>
        <color theme="1"/>
        <rFont val="Arial"/>
        <family val="2"/>
      </rPr>
      <t xml:space="preserve"> 
218€</t>
    </r>
  </si>
  <si>
    <r>
      <t>Eckstand</t>
    </r>
    <r>
      <rPr>
        <b/>
        <sz val="8"/>
        <color theme="1"/>
        <rFont val="Arial"/>
        <family val="2"/>
      </rPr>
      <t xml:space="preserve">  
236€</t>
    </r>
  </si>
  <si>
    <r>
      <t xml:space="preserve">Kopfstand  </t>
    </r>
    <r>
      <rPr>
        <b/>
        <sz val="8"/>
        <color theme="1"/>
        <rFont val="Arial"/>
        <family val="2"/>
      </rPr>
      <t xml:space="preserve"> 
252€</t>
    </r>
  </si>
  <si>
    <r>
      <t xml:space="preserve">Blockstand  </t>
    </r>
    <r>
      <rPr>
        <b/>
        <sz val="8"/>
        <color theme="1"/>
        <rFont val="Arial"/>
        <family val="2"/>
      </rPr>
      <t xml:space="preserve"> 
265€</t>
    </r>
  </si>
  <si>
    <t>Mietpreis für Standfläche</t>
  </si>
  <si>
    <t>Mitausstellergebühr</t>
  </si>
  <si>
    <t>Marketing-Services</t>
  </si>
  <si>
    <t>Stück</t>
  </si>
  <si>
    <t>Weitere obligatorische Pakete</t>
  </si>
  <si>
    <t>AUMA-Beitrag</t>
  </si>
  <si>
    <t>pro m²</t>
  </si>
  <si>
    <t>www.auma.de</t>
  </si>
  <si>
    <r>
      <t>Entsorgungsservice Laufzeit</t>
    </r>
    <r>
      <rPr>
        <b/>
        <sz val="8"/>
        <color theme="1"/>
        <rFont val="Arial"/>
        <family val="2"/>
      </rPr>
      <t xml:space="preserve"> (bis zu einer max. Fläche von 500m²)</t>
    </r>
  </si>
  <si>
    <r>
      <t xml:space="preserve">Gesamtbetrag Beteiligung </t>
    </r>
    <r>
      <rPr>
        <b/>
        <sz val="8"/>
        <color theme="1"/>
        <rFont val="Arial"/>
        <family val="2"/>
      </rPr>
      <t>ohne Standbau/netto</t>
    </r>
  </si>
  <si>
    <t>+ Mehrwertsteuer</t>
  </si>
  <si>
    <t>Mwst.</t>
  </si>
  <si>
    <r>
      <t xml:space="preserve">Gesamtbetrag Beteiligung </t>
    </r>
    <r>
      <rPr>
        <b/>
        <sz val="8"/>
        <color theme="1"/>
        <rFont val="Arial"/>
        <family val="2"/>
      </rPr>
      <t>ohne Standbau/brutto</t>
    </r>
  </si>
  <si>
    <t>* Bitten bestellen Sie Ihren Miet-Komplettstand unter www.standkonfigurator.de</t>
  </si>
  <si>
    <t>www.standkonfigurator.de</t>
  </si>
  <si>
    <t>-auswählen-</t>
  </si>
  <si>
    <t>-choose-</t>
  </si>
  <si>
    <t>Reihenstand</t>
  </si>
  <si>
    <t>Eckstand</t>
  </si>
  <si>
    <t>Kopfstand</t>
  </si>
  <si>
    <t>Blockstand</t>
  </si>
  <si>
    <t>Entsorgungsservice Laufzeit</t>
  </si>
  <si>
    <t>Company &amp; Product Paket</t>
  </si>
  <si>
    <t>HELIOS</t>
  </si>
  <si>
    <t>TRITON</t>
  </si>
  <si>
    <t xml:space="preserve">THETYS </t>
  </si>
  <si>
    <t>Veranstaltungswebseite</t>
  </si>
  <si>
    <t>www.galabau-messe.com/de-de/ausstellen/stand-buchen</t>
  </si>
  <si>
    <t>www.galabau-messe.com/en/exhibit/book-your-stand</t>
  </si>
  <si>
    <t>AUMA</t>
  </si>
  <si>
    <t>www.auma.de/en/</t>
  </si>
  <si>
    <t>Standkonfigurator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</si>
  <si>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</si>
  <si>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</si>
  <si>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t>ja</t>
  </si>
  <si>
    <t>yes</t>
  </si>
  <si>
    <t>nein</t>
  </si>
  <si>
    <t>no</t>
  </si>
  <si>
    <t>Veranstaltungsname 1</t>
  </si>
  <si>
    <t>Veranstaltungsname 2</t>
  </si>
  <si>
    <t>JUNO</t>
  </si>
  <si>
    <t>PALLAS</t>
  </si>
  <si>
    <t>MARS</t>
  </si>
  <si>
    <t>MERKUR</t>
  </si>
  <si>
    <t xml:space="preserve">ERDE </t>
  </si>
  <si>
    <t>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</si>
</sst>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rgb="FFFF0000"/>
      <name val="Arial"/>
      <family val="2"/>
    </font>
    <font>
      <b/>
      <u/>
      <sz val="10"/>
      <color rgb="FFFF0000"/>
      <name val="Arial"/>
      <family val="2"/>
    </font>
    <font>
      <b/>
      <sz val="8"/>
      <color theme="3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44" fontId="0" fillId="0" borderId="0" xfId="3" applyFont="1"/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5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7" borderId="0" xfId="1" applyFill="1" applyAlignment="1" applyProtection="1">
      <alignment horizontal="right" vertical="center"/>
    </xf>
    <xf numFmtId="0" fontId="5" fillId="7" borderId="0" xfId="1" applyFill="1" applyAlignment="1" applyProtection="1">
      <alignment horizontal="right" vertical="top"/>
    </xf>
    <xf numFmtId="0" fontId="1" fillId="0" borderId="0" xfId="0" quotePrefix="1" applyFont="1" applyAlignment="1">
      <alignment horizontal="right" vertical="top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2" fillId="6" borderId="0" xfId="0" applyFont="1" applyFill="1"/>
    <xf numFmtId="0" fontId="0" fillId="6" borderId="0" xfId="0" applyFill="1"/>
    <xf numFmtId="0" fontId="2" fillId="8" borderId="0" xfId="0" applyFont="1" applyFill="1"/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3" applyNumberFormat="1" applyFont="1" applyFill="1" applyBorder="1" applyAlignment="1" applyProtection="1">
      <alignment vertical="center" wrapText="1"/>
      <protection hidden="1"/>
    </xf>
    <xf numFmtId="0" fontId="11" fillId="2" borderId="0" xfId="0" applyFont="1" applyFill="1" applyProtection="1">
      <protection hidden="1"/>
    </xf>
    <xf numFmtId="44" fontId="10" fillId="2" borderId="9" xfId="3" applyFont="1" applyFill="1" applyBorder="1" applyAlignment="1" applyProtection="1">
      <alignment horizontal="right"/>
      <protection hidden="1"/>
    </xf>
    <xf numFmtId="44" fontId="10" fillId="2" borderId="0" xfId="3" applyFont="1" applyFill="1" applyBorder="1" applyAlignment="1" applyProtection="1">
      <alignment horizontal="right"/>
      <protection hidden="1"/>
    </xf>
    <xf numFmtId="44" fontId="10" fillId="2" borderId="0" xfId="3" applyFont="1" applyFill="1" applyBorder="1" applyAlignment="1" applyProtection="1">
      <protection hidden="1"/>
    </xf>
    <xf numFmtId="44" fontId="10" fillId="6" borderId="0" xfId="3" applyFont="1" applyFill="1" applyBorder="1" applyAlignment="1" applyProtection="1">
      <protection hidden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top"/>
    </xf>
    <xf numFmtId="44" fontId="9" fillId="0" borderId="0" xfId="3" applyFont="1" applyFill="1" applyBorder="1" applyAlignment="1">
      <alignment horizontal="right" vertical="top"/>
    </xf>
    <xf numFmtId="0" fontId="9" fillId="0" borderId="0" xfId="0" applyFont="1" applyAlignment="1">
      <alignment horizontal="right" vertical="center"/>
    </xf>
    <xf numFmtId="9" fontId="8" fillId="7" borderId="0" xfId="2" applyFont="1" applyFill="1" applyAlignment="1">
      <alignment horizontal="right" vertical="top"/>
    </xf>
    <xf numFmtId="9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2" fillId="2" borderId="0" xfId="0" applyFont="1" applyFill="1" applyProtection="1">
      <protection hidden="1"/>
    </xf>
    <xf numFmtId="0" fontId="12" fillId="2" borderId="12" xfId="0" applyFont="1" applyFill="1" applyBorder="1" applyAlignment="1" applyProtection="1">
      <alignment horizontal="center" vertical="center" textRotation="45" wrapText="1"/>
      <protection hidden="1"/>
    </xf>
    <xf numFmtId="0" fontId="12" fillId="3" borderId="11" xfId="0" applyFont="1" applyFill="1" applyBorder="1" applyAlignment="1" applyProtection="1">
      <alignment horizontal="center" vertical="center" textRotation="45" wrapText="1"/>
      <protection hidden="1"/>
    </xf>
    <xf numFmtId="0" fontId="12" fillId="4" borderId="13" xfId="0" applyFont="1" applyFill="1" applyBorder="1" applyAlignment="1" applyProtection="1">
      <alignment horizontal="center" vertical="center" textRotation="45" wrapText="1"/>
      <protection hidden="1"/>
    </xf>
    <xf numFmtId="0" fontId="12" fillId="5" borderId="11" xfId="0" applyFont="1" applyFill="1" applyBorder="1" applyAlignment="1" applyProtection="1">
      <alignment horizontal="center" vertical="center" textRotation="45" wrapText="1"/>
      <protection hidden="1"/>
    </xf>
    <xf numFmtId="44" fontId="12" fillId="2" borderId="0" xfId="3" applyFont="1" applyFill="1" applyProtection="1"/>
    <xf numFmtId="0" fontId="12" fillId="2" borderId="9" xfId="0" applyFont="1" applyFill="1" applyBorder="1" applyProtection="1">
      <protection hidden="1"/>
    </xf>
    <xf numFmtId="44" fontId="13" fillId="2" borderId="14" xfId="3" applyFont="1" applyFill="1" applyBorder="1" applyAlignment="1" applyProtection="1">
      <protection hidden="1"/>
    </xf>
    <xf numFmtId="0" fontId="12" fillId="2" borderId="3" xfId="0" applyFont="1" applyFill="1" applyBorder="1" applyProtection="1">
      <protection hidden="1"/>
    </xf>
    <xf numFmtId="44" fontId="13" fillId="2" borderId="3" xfId="3" applyFont="1" applyFill="1" applyBorder="1" applyAlignment="1" applyProtection="1">
      <alignment horizontal="right"/>
      <protection hidden="1"/>
    </xf>
    <xf numFmtId="44" fontId="13" fillId="2" borderId="4" xfId="3" applyFont="1" applyFill="1" applyBorder="1" applyAlignment="1" applyProtection="1">
      <protection hidden="1"/>
    </xf>
    <xf numFmtId="44" fontId="13" fillId="2" borderId="15" xfId="3" applyFont="1" applyFill="1" applyBorder="1" applyAlignment="1" applyProtection="1">
      <protection hidden="1"/>
    </xf>
    <xf numFmtId="44" fontId="13" fillId="3" borderId="15" xfId="3" applyFont="1" applyFill="1" applyBorder="1" applyAlignment="1" applyProtection="1">
      <protection hidden="1"/>
    </xf>
    <xf numFmtId="44" fontId="13" fillId="4" borderId="15" xfId="3" applyFont="1" applyFill="1" applyBorder="1" applyAlignment="1" applyProtection="1">
      <protection hidden="1"/>
    </xf>
    <xf numFmtId="44" fontId="13" fillId="5" borderId="15" xfId="3" applyFont="1" applyFill="1" applyBorder="1" applyAlignment="1" applyProtection="1">
      <protection hidden="1"/>
    </xf>
    <xf numFmtId="44" fontId="13" fillId="2" borderId="16" xfId="3" applyFont="1" applyFill="1" applyBorder="1" applyAlignment="1" applyProtection="1">
      <protection hidden="1"/>
    </xf>
    <xf numFmtId="44" fontId="13" fillId="3" borderId="16" xfId="3" applyFont="1" applyFill="1" applyBorder="1" applyAlignment="1" applyProtection="1">
      <protection hidden="1"/>
    </xf>
    <xf numFmtId="44" fontId="13" fillId="4" borderId="16" xfId="3" applyFont="1" applyFill="1" applyBorder="1" applyAlignment="1" applyProtection="1">
      <protection hidden="1"/>
    </xf>
    <xf numFmtId="44" fontId="13" fillId="5" borderId="16" xfId="3" applyFont="1" applyFill="1" applyBorder="1" applyAlignment="1" applyProtection="1">
      <protection hidden="1"/>
    </xf>
    <xf numFmtId="44" fontId="8" fillId="7" borderId="0" xfId="3" applyFont="1" applyFill="1" applyAlignment="1">
      <alignment horizontal="right" vertical="top"/>
    </xf>
    <xf numFmtId="44" fontId="8" fillId="0" borderId="0" xfId="3" applyFont="1" applyFill="1" applyAlignment="1">
      <alignment horizontal="right" vertical="top"/>
    </xf>
    <xf numFmtId="4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7" borderId="0" xfId="0" quotePrefix="1" applyFont="1" applyFill="1" applyAlignment="1">
      <alignment horizontal="right" vertical="center"/>
    </xf>
    <xf numFmtId="44" fontId="1" fillId="7" borderId="0" xfId="3" applyFont="1" applyFill="1" applyAlignment="1">
      <alignment horizontal="right" vertical="top"/>
    </xf>
    <xf numFmtId="0" fontId="10" fillId="0" borderId="0" xfId="3" applyNumberFormat="1" applyFont="1" applyFill="1" applyBorder="1" applyAlignment="1" applyProtection="1">
      <alignment horizontal="right"/>
      <protection hidden="1"/>
    </xf>
    <xf numFmtId="0" fontId="10" fillId="0" borderId="0" xfId="3" applyNumberFormat="1" applyFont="1" applyFill="1" applyBorder="1" applyAlignment="1" applyProtection="1">
      <protection hidden="1"/>
    </xf>
    <xf numFmtId="0" fontId="12" fillId="0" borderId="0" xfId="0" applyFont="1" applyProtection="1">
      <protection hidden="1"/>
    </xf>
    <xf numFmtId="0" fontId="15" fillId="0" borderId="0" xfId="3" applyNumberFormat="1" applyFont="1" applyFill="1" applyBorder="1" applyAlignme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3" applyNumberFormat="1" applyFont="1" applyFill="1" applyBorder="1" applyAlignme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3" fillId="0" borderId="0" xfId="3" applyNumberFormat="1" applyFont="1" applyFill="1" applyBorder="1" applyAlignment="1" applyProtection="1">
      <alignment horizontal="center"/>
      <protection hidden="1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16" fillId="0" borderId="0" xfId="0" applyFont="1" applyAlignment="1">
      <alignment horizontal="center" vertical="top" wrapText="1"/>
    </xf>
    <xf numFmtId="0" fontId="17" fillId="2" borderId="0" xfId="1" applyFont="1" applyFill="1" applyBorder="1" applyAlignment="1" applyProtection="1"/>
    <xf numFmtId="0" fontId="11" fillId="2" borderId="0" xfId="0" applyFont="1" applyFill="1" applyAlignment="1">
      <alignment horizontal="center" vertical="center"/>
    </xf>
    <xf numFmtId="10" fontId="14" fillId="2" borderId="0" xfId="0" applyNumberFormat="1" applyFont="1" applyFill="1" applyAlignment="1">
      <alignment horizontal="right" vertical="center"/>
    </xf>
    <xf numFmtId="0" fontId="11" fillId="2" borderId="0" xfId="1" applyFont="1" applyFill="1" applyBorder="1" applyAlignment="1" applyProtection="1">
      <alignment horizontal="right"/>
    </xf>
    <xf numFmtId="0" fontId="11" fillId="2" borderId="7" xfId="0" applyFont="1" applyFill="1" applyBorder="1"/>
    <xf numFmtId="0" fontId="11" fillId="0" borderId="0" xfId="0" applyFont="1"/>
    <xf numFmtId="0" fontId="11" fillId="0" borderId="5" xfId="1" applyFont="1" applyBorder="1" applyAlignment="1" applyProtection="1"/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0" xfId="0" applyFont="1" applyFill="1"/>
    <xf numFmtId="44" fontId="13" fillId="2" borderId="0" xfId="3" applyFont="1" applyFill="1" applyBorder="1" applyAlignment="1" applyProtection="1">
      <alignment horizontal="left" vertical="center"/>
      <protection hidden="1"/>
    </xf>
    <xf numFmtId="44" fontId="13" fillId="2" borderId="0" xfId="3" applyFont="1" applyFill="1" applyBorder="1" applyAlignment="1" applyProtection="1">
      <alignment horizontal="right"/>
      <protection hidden="1"/>
    </xf>
    <xf numFmtId="44" fontId="13" fillId="5" borderId="1" xfId="3" applyFont="1" applyFill="1" applyBorder="1" applyAlignment="1" applyProtection="1">
      <alignment horizontal="right" vertical="center"/>
      <protection hidden="1"/>
    </xf>
    <xf numFmtId="0" fontId="12" fillId="2" borderId="7" xfId="0" applyFont="1" applyFill="1" applyBorder="1"/>
    <xf numFmtId="9" fontId="12" fillId="2" borderId="0" xfId="0" applyNumberFormat="1" applyFont="1" applyFill="1"/>
    <xf numFmtId="0" fontId="12" fillId="0" borderId="0" xfId="0" applyFont="1"/>
    <xf numFmtId="44" fontId="13" fillId="2" borderId="1" xfId="3" applyFont="1" applyFill="1" applyBorder="1" applyAlignment="1" applyProtection="1">
      <protection hidden="1"/>
    </xf>
    <xf numFmtId="44" fontId="13" fillId="3" borderId="1" xfId="3" applyFont="1" applyFill="1" applyBorder="1" applyAlignment="1" applyProtection="1">
      <alignment horizontal="left" vertical="center"/>
      <protection hidden="1"/>
    </xf>
    <xf numFmtId="44" fontId="13" fillId="4" borderId="1" xfId="3" applyFont="1" applyFill="1" applyBorder="1" applyAlignment="1" applyProtection="1">
      <alignment horizontal="left" vertical="center"/>
      <protection hidden="1"/>
    </xf>
    <xf numFmtId="44" fontId="13" fillId="6" borderId="0" xfId="3" applyFont="1" applyFill="1" applyBorder="1" applyAlignment="1" applyProtection="1">
      <alignment horizontal="right"/>
      <protection hidden="1"/>
    </xf>
    <xf numFmtId="0" fontId="19" fillId="2" borderId="0" xfId="0" applyFont="1" applyFill="1" applyProtection="1">
      <protection hidden="1"/>
    </xf>
    <xf numFmtId="44" fontId="13" fillId="2" borderId="1" xfId="3" applyFont="1" applyFill="1" applyBorder="1" applyAlignment="1" applyProtection="1">
      <alignment horizontal="right"/>
      <protection hidden="1"/>
    </xf>
    <xf numFmtId="44" fontId="13" fillId="3" borderId="1" xfId="3" applyFont="1" applyFill="1" applyBorder="1" applyAlignment="1" applyProtection="1">
      <alignment horizontal="right" vertical="center"/>
      <protection hidden="1"/>
    </xf>
    <xf numFmtId="44" fontId="13" fillId="4" borderId="1" xfId="3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horizontal="left" vertical="center"/>
      <protection hidden="1"/>
    </xf>
    <xf numFmtId="44" fontId="13" fillId="2" borderId="0" xfId="3" applyFont="1" applyFill="1" applyBorder="1" applyAlignment="1" applyProtection="1">
      <alignment horizontal="right" vertical="center"/>
      <protection hidden="1"/>
    </xf>
    <xf numFmtId="44" fontId="13" fillId="2" borderId="1" xfId="3" applyFont="1" applyFill="1" applyBorder="1" applyAlignment="1" applyProtection="1">
      <alignment horizontal="left" vertical="center"/>
      <protection hidden="1"/>
    </xf>
    <xf numFmtId="44" fontId="13" fillId="5" borderId="1" xfId="3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 vertical="center"/>
    </xf>
    <xf numFmtId="0" fontId="11" fillId="2" borderId="5" xfId="1" applyFont="1" applyFill="1" applyBorder="1" applyAlignment="1" applyProtection="1">
      <alignment horizontal="left" vertical="center"/>
      <protection hidden="1"/>
    </xf>
    <xf numFmtId="0" fontId="11" fillId="2" borderId="7" xfId="0" applyFont="1" applyFill="1" applyBorder="1" applyAlignment="1">
      <alignment horizontal="left" vertical="center"/>
    </xf>
    <xf numFmtId="44" fontId="13" fillId="6" borderId="0" xfId="3" applyFont="1" applyFill="1" applyBorder="1" applyAlignment="1" applyProtection="1">
      <alignment horizontal="left" vertical="center"/>
      <protection hidden="1"/>
    </xf>
    <xf numFmtId="0" fontId="11" fillId="2" borderId="0" xfId="1" applyFont="1" applyFill="1" applyBorder="1" applyAlignment="1" applyProtection="1">
      <alignment horizontal="left" vertical="center"/>
      <protection hidden="1"/>
    </xf>
    <xf numFmtId="0" fontId="12" fillId="2" borderId="0" xfId="0" quotePrefix="1" applyFont="1" applyFill="1" applyProtection="1">
      <protection hidden="1"/>
    </xf>
    <xf numFmtId="9" fontId="13" fillId="2" borderId="0" xfId="3" applyNumberFormat="1" applyFont="1" applyFill="1" applyBorder="1" applyAlignment="1" applyProtection="1">
      <alignment horizontal="right"/>
      <protection hidden="1"/>
    </xf>
    <xf numFmtId="44" fontId="13" fillId="3" borderId="1" xfId="3" applyFont="1" applyFill="1" applyBorder="1" applyAlignment="1" applyProtection="1">
      <protection hidden="1"/>
    </xf>
    <xf numFmtId="44" fontId="13" fillId="4" borderId="1" xfId="3" applyFont="1" applyFill="1" applyBorder="1" applyAlignment="1" applyProtection="1">
      <protection hidden="1"/>
    </xf>
    <xf numFmtId="44" fontId="13" fillId="5" borderId="1" xfId="3" applyFont="1" applyFill="1" applyBorder="1" applyAlignment="1" applyProtection="1">
      <protection hidden="1"/>
    </xf>
    <xf numFmtId="0" fontId="14" fillId="2" borderId="0" xfId="0" quotePrefix="1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7" fillId="2" borderId="0" xfId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wrapText="1"/>
      <protection hidden="1"/>
    </xf>
    <xf numFmtId="0" fontId="11" fillId="2" borderId="5" xfId="1" applyFont="1" applyFill="1" applyBorder="1" applyAlignment="1" applyProtection="1">
      <alignment horizontal="right" vertical="center"/>
      <protection hidden="1"/>
    </xf>
    <xf numFmtId="0" fontId="6" fillId="0" borderId="0" xfId="3" applyNumberFormat="1" applyFont="1" applyFill="1" applyBorder="1" applyAlignment="1" applyProtection="1">
      <alignment horizontal="right"/>
      <protection hidden="1"/>
    </xf>
    <xf numFmtId="0" fontId="13" fillId="0" borderId="0" xfId="3" applyNumberFormat="1" applyFont="1" applyFill="1" applyBorder="1" applyAlignment="1" applyProtection="1">
      <alignment horizontal="right"/>
      <protection hidden="1"/>
    </xf>
    <xf numFmtId="0" fontId="12" fillId="0" borderId="0" xfId="0" quotePrefix="1" applyFont="1" applyAlignment="1" applyProtection="1">
      <alignment horizontal="left"/>
      <protection hidden="1"/>
    </xf>
    <xf numFmtId="0" fontId="11" fillId="2" borderId="5" xfId="0" applyFont="1" applyFill="1" applyBorder="1"/>
    <xf numFmtId="0" fontId="11" fillId="2" borderId="8" xfId="0" applyFont="1" applyFill="1" applyBorder="1"/>
    <xf numFmtId="0" fontId="11" fillId="2" borderId="0" xfId="0" quotePrefix="1" applyFont="1" applyFill="1" applyAlignment="1">
      <alignment horizontal="left" vertical="center" indent="2"/>
    </xf>
    <xf numFmtId="0" fontId="11" fillId="2" borderId="5" xfId="1" applyFont="1" applyFill="1" applyBorder="1" applyAlignment="1" applyProtection="1">
      <alignment horizontal="right"/>
    </xf>
    <xf numFmtId="10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" fillId="7" borderId="0" xfId="0" quotePrefix="1" applyFont="1" applyFill="1" applyAlignment="1">
      <alignment horizontal="right" vertical="top"/>
    </xf>
    <xf numFmtId="0" fontId="13" fillId="0" borderId="0" xfId="3" applyNumberFormat="1" applyFont="1" applyFill="1" applyBorder="1" applyAlignment="1" applyProtection="1">
      <alignment horizontal="center"/>
      <protection hidden="1"/>
    </xf>
    <xf numFmtId="0" fontId="18" fillId="0" borderId="6" xfId="1" applyFont="1" applyBorder="1" applyAlignment="1" applyProtection="1">
      <alignment horizontal="right"/>
    </xf>
    <xf numFmtId="0" fontId="18" fillId="0" borderId="5" xfId="1" applyFont="1" applyBorder="1" applyAlignment="1" applyProtection="1">
      <alignment horizontal="right"/>
    </xf>
    <xf numFmtId="0" fontId="18" fillId="0" borderId="0" xfId="1" applyNumberFormat="1" applyFont="1" applyFill="1" applyBorder="1" applyAlignment="1" applyProtection="1">
      <alignment horizontal="right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/>
    </xf>
    <xf numFmtId="0" fontId="18" fillId="0" borderId="5" xfId="0" applyFont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8" fillId="7" borderId="6" xfId="0" applyNumberFormat="1" applyFont="1" applyFill="1" applyBorder="1" applyAlignment="1" applyProtection="1">
      <alignment horizontal="center" vertical="center"/>
      <protection locked="0"/>
    </xf>
    <xf numFmtId="9" fontId="8" fillId="7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 wrapText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82410</xdr:colOff>
      <xdr:row>0</xdr:row>
      <xdr:rowOff>27747</xdr:rowOff>
    </xdr:from>
    <xdr:to>
      <xdr:col>12</xdr:col>
      <xdr:colOff>99391</xdr:colOff>
      <xdr:row>19</xdr:row>
      <xdr:rowOff>57978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82410" y="27747"/>
          <a:ext cx="12051611" cy="49997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4</xdr:row>
      <xdr:rowOff>142875</xdr:rowOff>
    </xdr:from>
    <xdr:to>
      <xdr:col>4</xdr:col>
      <xdr:colOff>744453</xdr:colOff>
      <xdr:row>4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0" y="1790700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73263</xdr:colOff>
      <xdr:row>1</xdr:row>
      <xdr:rowOff>13369</xdr:rowOff>
    </xdr:from>
    <xdr:to>
      <xdr:col>1</xdr:col>
      <xdr:colOff>2104404</xdr:colOff>
      <xdr:row>2</xdr:row>
      <xdr:rowOff>92338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915" y="179021"/>
          <a:ext cx="2031141" cy="1072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abau-messe.com/de-de/ausstellen/stand-buchen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auma.de/" TargetMode="External"/><Relationship Id="rId9" Type="http://schemas.openxmlformats.org/officeDocument/2006/relationships/hyperlink" Target="http://www.galabau-messe.com/en/exhibit/book-your-stan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K262"/>
  <sheetViews>
    <sheetView showGridLines="0" tabSelected="1" topLeftCell="A2" zoomScale="115" zoomScaleNormal="115" workbookViewId="0">
      <selection activeCell="D4" sqref="D4"/>
    </sheetView>
  </sheetViews>
  <sheetFormatPr defaultColWidth="11.42578125" defaultRowHeight="12.75"/>
  <cols>
    <col min="1" max="1" width="2.42578125" style="78" customWidth="1"/>
    <col min="2" max="2" width="50.5703125" style="85" customWidth="1"/>
    <col min="3" max="3" width="11.5703125" style="85" customWidth="1"/>
    <col min="4" max="4" width="8.5703125" style="85" customWidth="1"/>
    <col min="5" max="8" width="16.5703125" style="85" customWidth="1"/>
    <col min="9" max="10" width="20.5703125" style="85" customWidth="1"/>
    <col min="11" max="11" width="4" style="85" hidden="1" customWidth="1"/>
    <col min="12" max="12" width="2.5703125" style="78" hidden="1" customWidth="1"/>
    <col min="13" max="16" width="11.42578125" style="78"/>
    <col min="17" max="19" width="11.42578125" style="78" hidden="1" customWidth="1"/>
    <col min="20" max="34" width="11.42578125" style="78"/>
    <col min="35" max="16384" width="11.42578125" style="85"/>
  </cols>
  <sheetData>
    <row r="2" spans="1:35" ht="78" customHeight="1">
      <c r="C2" s="131"/>
      <c r="F2" s="138" t="s">
        <v>0</v>
      </c>
      <c r="G2" s="139"/>
      <c r="H2" s="139"/>
      <c r="I2" s="139"/>
      <c r="J2" s="139"/>
      <c r="K2" s="139"/>
      <c r="L2" s="85"/>
      <c r="AI2" s="78"/>
    </row>
    <row r="3" spans="1:35" s="132" customFormat="1" ht="19.5" customHeight="1">
      <c r="A3" s="81"/>
      <c r="C3" s="79"/>
      <c r="D3" s="85"/>
      <c r="F3" s="143" t="s">
        <v>1</v>
      </c>
      <c r="G3" s="149" t="s">
        <v>2</v>
      </c>
      <c r="H3" s="143" t="s">
        <v>3</v>
      </c>
      <c r="I3" s="145"/>
      <c r="J3" s="29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5" s="132" customFormat="1" ht="19.5" customHeight="1">
      <c r="A4" s="81"/>
      <c r="B4" s="37" t="s">
        <v>4</v>
      </c>
      <c r="C4" s="79"/>
      <c r="D4" s="85"/>
      <c r="F4" s="144"/>
      <c r="G4" s="149"/>
      <c r="H4" s="144"/>
      <c r="I4" s="146"/>
      <c r="J4" s="30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5" spans="1:35" ht="21.75" customHeight="1">
      <c r="B5" s="79"/>
      <c r="C5" s="141" t="s">
        <v>5</v>
      </c>
      <c r="D5" s="141"/>
      <c r="E5" s="142"/>
      <c r="F5" s="77">
        <v>650</v>
      </c>
      <c r="G5" s="77"/>
      <c r="H5" s="147">
        <v>0.19</v>
      </c>
      <c r="I5" s="148"/>
      <c r="J5" s="129"/>
      <c r="K5" s="130"/>
    </row>
    <row r="6" spans="1:35" ht="12.75" customHeight="1">
      <c r="B6" s="79"/>
      <c r="C6" s="79"/>
      <c r="D6" s="78"/>
      <c r="E6" s="80"/>
      <c r="F6" s="81"/>
      <c r="G6" s="78"/>
      <c r="H6" s="78"/>
      <c r="I6" s="82"/>
      <c r="J6" s="82" t="s">
        <v>6</v>
      </c>
      <c r="K6" s="83"/>
      <c r="L6" s="84"/>
    </row>
    <row r="7" spans="1:35" ht="13.5" customHeight="1">
      <c r="C7" s="79"/>
      <c r="D7" s="78"/>
      <c r="E7" s="80"/>
      <c r="F7" s="81"/>
      <c r="G7" s="78"/>
      <c r="H7" s="78"/>
      <c r="I7" s="136" t="str">
        <f>DropDown!C31</f>
        <v>www.galabau-messe.com/de-de/ausstellen/stand-buchen</v>
      </c>
      <c r="J7" s="140"/>
      <c r="K7" s="86"/>
      <c r="L7" s="84"/>
    </row>
    <row r="8" spans="1:35" ht="68.099999999999994" customHeight="1">
      <c r="B8" s="43" t="s">
        <v>7</v>
      </c>
      <c r="C8" s="31"/>
      <c r="D8" s="87"/>
      <c r="E8" s="45" t="s">
        <v>8</v>
      </c>
      <c r="F8" s="46" t="s">
        <v>9</v>
      </c>
      <c r="G8" s="47" t="s">
        <v>10</v>
      </c>
      <c r="H8" s="48" t="s">
        <v>11</v>
      </c>
      <c r="I8" s="88"/>
      <c r="J8" s="87"/>
      <c r="K8" s="87"/>
      <c r="L8" s="84"/>
    </row>
    <row r="9" spans="1:35" s="95" customFormat="1">
      <c r="A9" s="89"/>
      <c r="B9" s="44" t="s">
        <v>12</v>
      </c>
      <c r="C9" s="90"/>
      <c r="D9" s="91"/>
      <c r="E9" s="92">
        <f>IF($F$5&gt;=12,DropDown!C13*$F$5,"Error")</f>
        <v>141700</v>
      </c>
      <c r="F9" s="92">
        <f>IF($F$5&gt;=12,DropDown!C14*$F$5,"Error")</f>
        <v>153400</v>
      </c>
      <c r="G9" s="92">
        <f>IF($F$5&gt;=12,DropDown!C15*$F$5,"Error")</f>
        <v>163800</v>
      </c>
      <c r="H9" s="92">
        <f>IF($F$5&gt;=12,DropDown!C16*$F$5,"Error")</f>
        <v>172250</v>
      </c>
      <c r="I9" s="88"/>
      <c r="J9" s="88"/>
      <c r="K9" s="88"/>
      <c r="L9" s="93"/>
      <c r="M9" s="89"/>
      <c r="N9" s="89"/>
      <c r="O9" s="89"/>
      <c r="P9" s="89"/>
      <c r="Q9" s="49">
        <v>0</v>
      </c>
      <c r="R9" s="94">
        <v>0.19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5" s="95" customFormat="1">
      <c r="A10" s="89"/>
      <c r="B10" s="44" t="s">
        <v>13</v>
      </c>
      <c r="C10" s="90">
        <f>DropDown!C24</f>
        <v>1350</v>
      </c>
      <c r="D10" s="91"/>
      <c r="E10" s="96">
        <f>G5*$C$10</f>
        <v>0</v>
      </c>
      <c r="F10" s="97">
        <f>G5*$C$10</f>
        <v>0</v>
      </c>
      <c r="G10" s="98">
        <f>G5*$C$10</f>
        <v>0</v>
      </c>
      <c r="H10" s="92">
        <f>G5*$C$10</f>
        <v>0</v>
      </c>
      <c r="I10" s="88"/>
      <c r="J10" s="88"/>
      <c r="K10" s="88"/>
      <c r="L10" s="93"/>
      <c r="M10" s="89"/>
      <c r="N10" s="89"/>
      <c r="O10" s="89"/>
      <c r="P10" s="89"/>
      <c r="Q10" s="49"/>
      <c r="R10" s="94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5">
      <c r="B11" s="44" t="s">
        <v>14</v>
      </c>
      <c r="C11" s="99">
        <f>DropDown!C22</f>
        <v>1250</v>
      </c>
      <c r="D11" s="91" t="s">
        <v>15</v>
      </c>
      <c r="E11" s="96">
        <f>C11</f>
        <v>1250</v>
      </c>
      <c r="F11" s="97">
        <f>C11</f>
        <v>1250</v>
      </c>
      <c r="G11" s="98">
        <f>E11</f>
        <v>1250</v>
      </c>
      <c r="H11" s="92">
        <f>E11</f>
        <v>1250</v>
      </c>
      <c r="I11" s="87"/>
      <c r="J11" s="87"/>
      <c r="K11" s="87"/>
      <c r="L11" s="84"/>
    </row>
    <row r="12" spans="1:35">
      <c r="B12" s="100" t="s">
        <v>16</v>
      </c>
      <c r="C12" s="91">
        <f>DropDown!C23</f>
        <v>0</v>
      </c>
      <c r="D12" s="91" t="s">
        <v>15</v>
      </c>
      <c r="E12" s="101">
        <f>C12</f>
        <v>0</v>
      </c>
      <c r="F12" s="102">
        <f>C12</f>
        <v>0</v>
      </c>
      <c r="G12" s="103">
        <f>C12</f>
        <v>0</v>
      </c>
      <c r="H12" s="92">
        <f>C12</f>
        <v>0</v>
      </c>
      <c r="I12" s="87"/>
      <c r="J12" s="87"/>
      <c r="K12" s="87"/>
      <c r="L12" s="84"/>
    </row>
    <row r="13" spans="1:35" s="109" customFormat="1">
      <c r="A13" s="104"/>
      <c r="B13" s="105" t="s">
        <v>17</v>
      </c>
      <c r="C13" s="90">
        <f>DropDown!C18</f>
        <v>0.6</v>
      </c>
      <c r="D13" s="106" t="s">
        <v>18</v>
      </c>
      <c r="E13" s="107">
        <f>C13*F5</f>
        <v>390</v>
      </c>
      <c r="F13" s="97">
        <f>C13*F5</f>
        <v>390</v>
      </c>
      <c r="G13" s="98">
        <f>C13*F5</f>
        <v>390</v>
      </c>
      <c r="H13" s="108">
        <f>C13*F5</f>
        <v>390</v>
      </c>
      <c r="K13" s="110" t="s">
        <v>19</v>
      </c>
      <c r="L13" s="111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</row>
    <row r="14" spans="1:35" s="109" customFormat="1">
      <c r="A14" s="104"/>
      <c r="B14" s="105" t="s">
        <v>20</v>
      </c>
      <c r="C14" s="112">
        <f>DropDown!C20</f>
        <v>5.95</v>
      </c>
      <c r="D14" s="106" t="s">
        <v>18</v>
      </c>
      <c r="E14" s="107">
        <f>IF($F$5&lt;500,$F$5*$C$14,500*$C$14)</f>
        <v>2975</v>
      </c>
      <c r="F14" s="97">
        <f>IF($F$5&lt;500,$F$5*$C$14,500*$C$14)</f>
        <v>2975</v>
      </c>
      <c r="G14" s="98">
        <f>IF($F$5&lt;500,$F$5*$C$14,500*$C$14)</f>
        <v>2975</v>
      </c>
      <c r="H14" s="108">
        <f>IF($F$5&lt;500,$F$5*$C$14,500*$C$14)</f>
        <v>2975</v>
      </c>
      <c r="I14" s="135" t="str">
        <f>DropDown!C32</f>
        <v>www.auma.de</v>
      </c>
      <c r="J14" s="136"/>
      <c r="K14" s="113"/>
      <c r="L14" s="111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</row>
    <row r="15" spans="1:35" ht="14.25" customHeight="1">
      <c r="B15" s="50" t="s">
        <v>21</v>
      </c>
      <c r="C15" s="33"/>
      <c r="D15" s="51"/>
      <c r="E15" s="59">
        <f>E9+E10+E11+E12+E13+E14</f>
        <v>146315</v>
      </c>
      <c r="F15" s="60">
        <f>F9+F10+F11+F12+F13+F14</f>
        <v>158015</v>
      </c>
      <c r="G15" s="61">
        <f>G9+G10+G11+G12+G13+G14</f>
        <v>168415</v>
      </c>
      <c r="H15" s="62">
        <f>H9+H10+H11+H12+H13+H14</f>
        <v>176865</v>
      </c>
      <c r="I15" s="87"/>
      <c r="J15" s="87"/>
      <c r="K15" s="87"/>
      <c r="L15" s="84"/>
    </row>
    <row r="16" spans="1:35">
      <c r="B16" s="114" t="s">
        <v>22</v>
      </c>
      <c r="C16" s="115">
        <f>H5</f>
        <v>0.19</v>
      </c>
      <c r="D16" s="91" t="s">
        <v>23</v>
      </c>
      <c r="E16" s="96">
        <f>IF($C$16="-auswählen-",0,E15*$C$16)</f>
        <v>27799.85</v>
      </c>
      <c r="F16" s="116">
        <f>IF($C$16="-auswählen-",0,F15*$C$16)</f>
        <v>30022.85</v>
      </c>
      <c r="G16" s="117">
        <f>IF($C$16="-auswählen-",0,G15*$C$16)</f>
        <v>31998.85</v>
      </c>
      <c r="H16" s="118">
        <f>IF($C$16="-auswählen-",0,H15*$C$16)</f>
        <v>33604.35</v>
      </c>
      <c r="I16" s="87"/>
      <c r="J16" s="87"/>
      <c r="K16" s="87"/>
      <c r="L16" s="84"/>
    </row>
    <row r="17" spans="2:12" ht="12.75" customHeight="1" thickBot="1">
      <c r="B17" s="52" t="s">
        <v>24</v>
      </c>
      <c r="C17" s="53"/>
      <c r="D17" s="54"/>
      <c r="E17" s="55">
        <f>E15+E16</f>
        <v>174114.85</v>
      </c>
      <c r="F17" s="56">
        <f>F15+F16</f>
        <v>188037.85</v>
      </c>
      <c r="G17" s="57">
        <f>G15+G16</f>
        <v>200413.85</v>
      </c>
      <c r="H17" s="58">
        <f>H15+H16</f>
        <v>210469.35</v>
      </c>
      <c r="I17" s="87"/>
      <c r="J17" s="87"/>
      <c r="K17" s="87"/>
      <c r="L17" s="84"/>
    </row>
    <row r="18" spans="2:12" ht="12.75" customHeight="1" thickTop="1">
      <c r="B18" s="32"/>
      <c r="C18" s="34"/>
      <c r="D18" s="35"/>
      <c r="E18" s="35"/>
      <c r="F18" s="36"/>
      <c r="G18" s="36"/>
      <c r="H18" s="36"/>
      <c r="I18" s="87"/>
      <c r="J18" s="87"/>
      <c r="K18" s="87"/>
      <c r="L18" s="84"/>
    </row>
    <row r="19" spans="2:12" ht="12.75" customHeight="1">
      <c r="B19" s="119" t="s">
        <v>25</v>
      </c>
      <c r="C19" s="87"/>
      <c r="D19" s="70"/>
      <c r="E19" s="70"/>
      <c r="F19" s="70"/>
      <c r="G19" s="70"/>
      <c r="H19" s="70"/>
      <c r="I19" s="120"/>
      <c r="J19" s="120"/>
      <c r="K19" s="87"/>
      <c r="L19" s="84"/>
    </row>
    <row r="20" spans="2:12" ht="13.5" customHeight="1">
      <c r="B20" s="71"/>
      <c r="C20" s="69"/>
      <c r="D20" s="70"/>
      <c r="E20" s="70"/>
      <c r="F20" s="70"/>
      <c r="G20" s="70"/>
      <c r="H20" s="70"/>
      <c r="I20" s="120"/>
      <c r="J20" s="120"/>
      <c r="K20" s="121"/>
      <c r="L20" s="84"/>
    </row>
    <row r="21" spans="2:12">
      <c r="B21" s="122"/>
      <c r="C21" s="69"/>
      <c r="D21" s="70"/>
      <c r="E21" s="70"/>
      <c r="F21" s="70"/>
      <c r="G21" s="70"/>
      <c r="H21" s="72"/>
      <c r="I21" s="137"/>
      <c r="J21" s="137"/>
      <c r="K21" s="123" t="s">
        <v>26</v>
      </c>
      <c r="L21" s="84"/>
    </row>
    <row r="22" spans="2:12">
      <c r="B22" s="73"/>
      <c r="C22" s="124"/>
      <c r="D22" s="125"/>
      <c r="E22" s="134"/>
      <c r="F22" s="134"/>
      <c r="G22" s="134"/>
      <c r="H22" s="134"/>
      <c r="I22" s="120"/>
      <c r="J22" s="120"/>
      <c r="K22" s="87"/>
      <c r="L22" s="84"/>
    </row>
    <row r="23" spans="2:12">
      <c r="B23" s="126"/>
      <c r="C23" s="125"/>
      <c r="D23" s="125"/>
      <c r="E23" s="134"/>
      <c r="F23" s="134"/>
      <c r="G23" s="134"/>
      <c r="H23" s="134"/>
      <c r="I23" s="120"/>
      <c r="J23" s="120"/>
      <c r="K23" s="87"/>
      <c r="L23" s="84"/>
    </row>
    <row r="24" spans="2:12">
      <c r="B24" s="73"/>
      <c r="C24" s="125"/>
      <c r="D24" s="74"/>
      <c r="E24" s="74"/>
      <c r="F24" s="74"/>
      <c r="G24" s="74"/>
      <c r="H24" s="74"/>
      <c r="I24" s="120"/>
      <c r="J24" s="120"/>
      <c r="K24" s="87"/>
      <c r="L24" s="84"/>
    </row>
    <row r="25" spans="2:12">
      <c r="B25" s="75"/>
      <c r="C25" s="69"/>
      <c r="D25" s="70"/>
      <c r="E25" s="76"/>
      <c r="F25" s="76"/>
      <c r="G25" s="76"/>
      <c r="H25" s="76"/>
      <c r="I25" s="120"/>
      <c r="J25" s="120"/>
      <c r="K25" s="87"/>
      <c r="L25" s="84"/>
    </row>
    <row r="26" spans="2:12">
      <c r="B26" s="73"/>
      <c r="C26" s="125"/>
      <c r="D26" s="125"/>
      <c r="E26" s="134"/>
      <c r="F26" s="134"/>
      <c r="G26" s="134"/>
      <c r="H26" s="134"/>
      <c r="I26" s="120"/>
      <c r="J26" s="120"/>
      <c r="K26" s="87"/>
      <c r="L26" s="84"/>
    </row>
    <row r="27" spans="2:12">
      <c r="B27" s="126"/>
      <c r="C27" s="125"/>
      <c r="D27" s="125"/>
      <c r="E27" s="134"/>
      <c r="F27" s="134"/>
      <c r="G27" s="134"/>
      <c r="H27" s="134"/>
      <c r="I27" s="120"/>
      <c r="J27" s="120"/>
      <c r="K27" s="87"/>
      <c r="L27" s="84"/>
    </row>
    <row r="28" spans="2:12">
      <c r="B28" s="73"/>
      <c r="C28" s="125"/>
      <c r="D28" s="74"/>
      <c r="E28" s="74"/>
      <c r="F28" s="74"/>
      <c r="G28" s="74"/>
      <c r="H28" s="74"/>
      <c r="I28" s="120"/>
      <c r="J28" s="120"/>
      <c r="K28" s="87"/>
      <c r="L28" s="84"/>
    </row>
    <row r="29" spans="2:12">
      <c r="B29" s="120"/>
      <c r="C29" s="120"/>
      <c r="D29" s="120"/>
      <c r="E29" s="120"/>
      <c r="F29" s="120"/>
      <c r="G29" s="120"/>
      <c r="H29" s="120"/>
      <c r="I29" s="120"/>
      <c r="J29" s="120"/>
      <c r="K29" s="87"/>
      <c r="L29" s="84"/>
    </row>
    <row r="30" spans="2:12" ht="15" customHeight="1">
      <c r="D30" s="87"/>
      <c r="E30" s="87"/>
      <c r="F30" s="87"/>
      <c r="G30" s="87"/>
      <c r="H30" s="87"/>
      <c r="I30" s="87"/>
      <c r="J30" s="87"/>
      <c r="K30" s="87"/>
      <c r="L30" s="84"/>
    </row>
    <row r="31" spans="2:12" ht="9.75" customHeight="1">
      <c r="B31" s="78"/>
      <c r="C31" s="78"/>
      <c r="D31" s="78"/>
      <c r="E31" s="78"/>
      <c r="F31" s="78"/>
      <c r="G31" s="78"/>
      <c r="H31" s="78"/>
      <c r="I31" s="78"/>
      <c r="J31" s="78"/>
      <c r="K31" s="127"/>
      <c r="L31" s="128"/>
    </row>
    <row r="32" spans="2:12" hidden="1">
      <c r="B32" s="78">
        <v>0</v>
      </c>
      <c r="C32" s="78"/>
      <c r="D32" s="78"/>
      <c r="E32" s="78"/>
      <c r="F32" s="78"/>
      <c r="G32" s="78"/>
      <c r="H32" s="78"/>
      <c r="I32" s="78"/>
      <c r="J32" s="78"/>
      <c r="K32" s="78"/>
    </row>
    <row r="33" spans="2:11" hidden="1">
      <c r="B33" s="78">
        <v>6</v>
      </c>
      <c r="C33" s="78"/>
      <c r="D33" s="78"/>
      <c r="E33" s="78"/>
      <c r="F33" s="78"/>
      <c r="G33" s="78"/>
      <c r="H33" s="78"/>
      <c r="I33" s="78"/>
      <c r="J33" s="78"/>
      <c r="K33" s="78"/>
    </row>
    <row r="34" spans="2:11" hidden="1"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2:11"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6" spans="2:11"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2:11">
      <c r="B37" s="78"/>
      <c r="C37" s="78"/>
      <c r="D37" s="78"/>
      <c r="E37" s="78"/>
      <c r="F37" s="78"/>
      <c r="G37" s="78"/>
      <c r="H37" s="78"/>
      <c r="I37" s="78"/>
      <c r="J37" s="78"/>
      <c r="K37" s="78"/>
    </row>
    <row r="38" spans="2:11"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2:11"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2:11"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2:11"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2:11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2:11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2:11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2:11"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2:11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2:11"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1">
      <c r="B49" s="78"/>
      <c r="C49" s="78"/>
      <c r="D49" s="78"/>
      <c r="E49" s="78"/>
      <c r="F49" s="78"/>
      <c r="G49" s="78"/>
      <c r="H49" s="78"/>
      <c r="I49" s="78"/>
      <c r="J49" s="78"/>
      <c r="K49" s="78"/>
    </row>
    <row r="50" spans="2:11"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2:11"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2:11"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2:11"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2:11"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2:11"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2:11"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2:11"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2:11"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2:11"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2:11"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2:11">
      <c r="B61" s="78"/>
      <c r="C61" s="78"/>
      <c r="D61" s="78"/>
      <c r="E61" s="78"/>
      <c r="F61" s="78"/>
      <c r="G61" s="78"/>
      <c r="H61" s="78"/>
      <c r="I61" s="78"/>
      <c r="J61" s="78"/>
      <c r="K61" s="78"/>
    </row>
    <row r="62" spans="2:11"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2:11"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2:11"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2:37"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2:37"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2:37"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2:37"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2:37"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pans="2:37">
      <c r="B70" s="78"/>
      <c r="C70" s="78"/>
      <c r="D70" s="78"/>
      <c r="E70" s="78"/>
      <c r="F70" s="78"/>
      <c r="G70" s="78"/>
      <c r="H70" s="78"/>
      <c r="I70" s="78"/>
      <c r="J70" s="78"/>
      <c r="K70" s="78"/>
    </row>
    <row r="71" spans="2:37"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2:37"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2:37">
      <c r="B73" s="78"/>
      <c r="C73" s="78"/>
      <c r="D73" s="78"/>
      <c r="E73" s="78"/>
      <c r="F73" s="78"/>
      <c r="G73" s="78"/>
      <c r="H73" s="78"/>
      <c r="I73" s="78"/>
      <c r="J73" s="78"/>
      <c r="K73" s="78"/>
    </row>
    <row r="74" spans="2:37">
      <c r="B74" s="78"/>
      <c r="C74" s="78"/>
      <c r="D74" s="78"/>
      <c r="E74" s="78"/>
      <c r="F74" s="78"/>
      <c r="G74" s="78"/>
      <c r="H74" s="78"/>
      <c r="I74" s="78"/>
      <c r="J74" s="78"/>
      <c r="K74" s="78"/>
    </row>
    <row r="75" spans="2:37"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2:37"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spans="2:37"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2:37" s="78" customFormat="1">
      <c r="AI78" s="85"/>
      <c r="AJ78" s="85"/>
      <c r="AK78" s="85"/>
    </row>
    <row r="79" spans="2:37" s="78" customFormat="1">
      <c r="AI79" s="85"/>
      <c r="AJ79" s="85"/>
      <c r="AK79" s="85"/>
    </row>
    <row r="80" spans="2:37" s="78" customFormat="1">
      <c r="AI80" s="85"/>
      <c r="AJ80" s="85"/>
      <c r="AK80" s="85"/>
    </row>
    <row r="81" spans="35:37" s="78" customFormat="1">
      <c r="AI81" s="85"/>
      <c r="AJ81" s="85"/>
      <c r="AK81" s="85"/>
    </row>
    <row r="82" spans="35:37" s="78" customFormat="1">
      <c r="AI82" s="85"/>
      <c r="AJ82" s="85"/>
      <c r="AK82" s="85"/>
    </row>
    <row r="83" spans="35:37" s="78" customFormat="1">
      <c r="AI83" s="85"/>
      <c r="AJ83" s="85"/>
      <c r="AK83" s="85"/>
    </row>
    <row r="84" spans="35:37" s="78" customFormat="1">
      <c r="AI84" s="85"/>
      <c r="AJ84" s="85"/>
      <c r="AK84" s="85"/>
    </row>
    <row r="85" spans="35:37" s="78" customFormat="1">
      <c r="AI85" s="85"/>
      <c r="AJ85" s="85"/>
      <c r="AK85" s="85"/>
    </row>
    <row r="86" spans="35:37" s="78" customFormat="1">
      <c r="AI86" s="85"/>
      <c r="AJ86" s="85"/>
      <c r="AK86" s="85"/>
    </row>
    <row r="87" spans="35:37" s="78" customFormat="1">
      <c r="AI87" s="85"/>
      <c r="AJ87" s="85"/>
      <c r="AK87" s="85"/>
    </row>
    <row r="88" spans="35:37" s="78" customFormat="1">
      <c r="AI88" s="85"/>
      <c r="AJ88" s="85"/>
      <c r="AK88" s="85"/>
    </row>
    <row r="89" spans="35:37" s="78" customFormat="1">
      <c r="AI89" s="85"/>
      <c r="AJ89" s="85"/>
      <c r="AK89" s="85"/>
    </row>
    <row r="90" spans="35:37" s="78" customFormat="1">
      <c r="AI90" s="85"/>
      <c r="AJ90" s="85"/>
      <c r="AK90" s="85"/>
    </row>
    <row r="91" spans="35:37" s="78" customFormat="1">
      <c r="AI91" s="85"/>
      <c r="AJ91" s="85"/>
      <c r="AK91" s="85"/>
    </row>
    <row r="92" spans="35:37" s="78" customFormat="1"/>
    <row r="93" spans="35:37" s="78" customFormat="1"/>
    <row r="94" spans="35:37" s="78" customFormat="1"/>
    <row r="95" spans="35:37" s="78" customFormat="1"/>
    <row r="96" spans="35:37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</sheetData>
  <sheetProtection algorithmName="SHA-512" hashValue="sjbPeJDIQEKo0461GDykIu6xRGI6ub3sz8tKxetqmQaYSsfbyqpF9DTW4TOfrRliG/Oe1FMzM0GZVPAOjDf4MQ==" saltValue="/Hfx93FjB2/jWbqkHmYGBw==" spinCount="100000" sheet="1"/>
  <protectedRanges>
    <protectedRange sqref="F5:I5" name="Einträge"/>
  </protectedRanges>
  <dataConsolidate/>
  <customSheetViews>
    <customSheetView guid="{028D363B-29C8-43E5-828B-5B5C239ABCB7}" showPageBreaks="1" showGridLines="0" fitToPage="1" printArea="1" hiddenRows="1" hiddenColumns="1">
      <selection activeCell="G7" sqref="G7"/>
      <pageMargins left="0" right="0" top="0" bottom="0" header="0" footer="0"/>
      <printOptions verticalCentered="1"/>
      <pageSetup paperSize="9" scale="78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" right="0" top="0" bottom="0" header="0" footer="0"/>
      <printOptions verticalCentered="1"/>
      <pageSetup paperSize="9" scale="81" orientation="landscape" r:id="rId2"/>
      <headerFooter alignWithMargins="0"/>
    </customSheetView>
    <customSheetView guid="{7591191C-1CA9-4972-9010-ACE08669645F}" showPageBreaks="1" showGridLines="0" fitToPage="1" printArea="1" hiddenRows="1" hiddenColumns="1">
      <selection activeCell="F10" sqref="F10"/>
      <pageMargins left="0" right="0" top="0" bottom="0" header="0" footer="0"/>
      <printOptions verticalCentered="1"/>
      <pageSetup paperSize="9" scale="81" orientation="landscape" r:id="rId3"/>
      <headerFooter alignWithMargins="0"/>
    </customSheetView>
  </customSheetViews>
  <mergeCells count="13">
    <mergeCell ref="E26:H26"/>
    <mergeCell ref="E27:H27"/>
    <mergeCell ref="I14:J14"/>
    <mergeCell ref="I21:J21"/>
    <mergeCell ref="F2:K2"/>
    <mergeCell ref="E22:H22"/>
    <mergeCell ref="E23:H23"/>
    <mergeCell ref="I7:J7"/>
    <mergeCell ref="C5:E5"/>
    <mergeCell ref="F3:F4"/>
    <mergeCell ref="H3:I4"/>
    <mergeCell ref="H5:I5"/>
    <mergeCell ref="G3:G4"/>
  </mergeCells>
  <phoneticPr fontId="4" type="noConversion"/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000-000000000000}">
      <formula1>6</formula1>
    </dataValidation>
  </dataValidations>
  <hyperlinks>
    <hyperlink ref="K13" r:id="rId4" xr:uid="{00000000-0004-0000-0000-000000000000}"/>
    <hyperlink ref="K21" r:id="rId5" xr:uid="{00000000-0004-0000-0000-000001000000}"/>
    <hyperlink ref="I14" r:id="rId6" display="www.auma.de" xr:uid="{00000000-0004-0000-0000-000002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5" orientation="landscape" r:id="rId7"/>
  <headerFooter alignWithMargins="0"/>
  <ignoredErrors>
    <ignoredError sqref="F11" 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7"/>
  <sheetViews>
    <sheetView zoomScaleNormal="100" workbookViewId="0">
      <selection activeCell="F31" sqref="C31:F31"/>
    </sheetView>
  </sheetViews>
  <sheetFormatPr defaultColWidth="11.42578125" defaultRowHeight="12.75"/>
  <cols>
    <col min="1" max="1" width="32.42578125" bestFit="1" customWidth="1"/>
    <col min="2" max="2" width="10.85546875" bestFit="1" customWidth="1"/>
    <col min="3" max="3" width="47.85546875" bestFit="1" customWidth="1"/>
    <col min="4" max="4" width="9.85546875" bestFit="1" customWidth="1"/>
    <col min="5" max="5" width="50.42578125" style="9" bestFit="1" customWidth="1"/>
    <col min="6" max="6" width="38" customWidth="1"/>
  </cols>
  <sheetData>
    <row r="1" spans="1:8">
      <c r="A1" s="7"/>
      <c r="B1" s="7"/>
      <c r="C1" s="7"/>
      <c r="D1" s="7"/>
      <c r="E1" s="8"/>
      <c r="F1" s="7"/>
      <c r="G1" s="7"/>
      <c r="H1" s="7"/>
    </row>
    <row r="2" spans="1:8">
      <c r="A2" s="6"/>
      <c r="B2" s="12"/>
      <c r="C2" s="12"/>
      <c r="D2" s="12"/>
      <c r="E2" s="20"/>
    </row>
    <row r="3" spans="1:8">
      <c r="B3" s="18"/>
      <c r="C3" s="19"/>
      <c r="D3" s="12"/>
      <c r="E3" s="21"/>
    </row>
    <row r="4" spans="1:8" ht="15" customHeight="1">
      <c r="B4" s="18"/>
      <c r="C4" s="19"/>
      <c r="D4" s="12"/>
      <c r="E4" s="21"/>
    </row>
    <row r="5" spans="1:8" ht="15" customHeight="1">
      <c r="B5" s="18"/>
      <c r="C5" s="14"/>
      <c r="D5" s="1"/>
    </row>
    <row r="6" spans="1:8">
      <c r="B6" s="18"/>
      <c r="C6" s="22"/>
      <c r="D6" s="23"/>
      <c r="E6" s="22"/>
      <c r="F6" s="23"/>
    </row>
    <row r="7" spans="1:8">
      <c r="B7" s="18"/>
      <c r="C7" s="24"/>
      <c r="D7" s="25"/>
      <c r="E7" s="26"/>
      <c r="F7" s="25"/>
    </row>
    <row r="8" spans="1:8">
      <c r="C8" s="2"/>
      <c r="D8" s="2"/>
    </row>
    <row r="9" spans="1:8">
      <c r="A9" s="6" t="s">
        <v>3</v>
      </c>
      <c r="B9" s="6"/>
      <c r="C9" s="133" t="s">
        <v>27</v>
      </c>
      <c r="D9" s="12"/>
      <c r="E9" s="67" t="s">
        <v>28</v>
      </c>
    </row>
    <row r="10" spans="1:8">
      <c r="C10" s="41">
        <v>0</v>
      </c>
      <c r="D10" s="3"/>
      <c r="E10" s="42">
        <f>C10</f>
        <v>0</v>
      </c>
    </row>
    <row r="11" spans="1:8">
      <c r="C11" s="41">
        <v>0.19</v>
      </c>
      <c r="D11" s="3"/>
      <c r="E11" s="42">
        <f>C11</f>
        <v>0.19</v>
      </c>
      <c r="F11" s="6"/>
    </row>
    <row r="12" spans="1:8">
      <c r="B12" s="6"/>
      <c r="C12" s="38"/>
      <c r="D12" s="2"/>
      <c r="E12" s="40"/>
      <c r="F12" s="6"/>
    </row>
    <row r="13" spans="1:8">
      <c r="A13" s="6" t="s">
        <v>29</v>
      </c>
      <c r="B13" s="6"/>
      <c r="C13" s="63">
        <v>218</v>
      </c>
      <c r="D13" s="4"/>
      <c r="E13" s="65"/>
      <c r="F13" s="6"/>
    </row>
    <row r="14" spans="1:8">
      <c r="A14" s="6" t="s">
        <v>30</v>
      </c>
      <c r="B14" s="6"/>
      <c r="C14" s="63">
        <v>236</v>
      </c>
      <c r="D14" s="4"/>
      <c r="E14" s="65"/>
      <c r="F14" s="6"/>
    </row>
    <row r="15" spans="1:8">
      <c r="A15" s="6" t="s">
        <v>31</v>
      </c>
      <c r="B15" s="6"/>
      <c r="C15" s="63">
        <v>252</v>
      </c>
      <c r="D15" s="4"/>
      <c r="E15" s="65"/>
    </row>
    <row r="16" spans="1:8">
      <c r="A16" s="6" t="s">
        <v>32</v>
      </c>
      <c r="C16" s="63">
        <v>265</v>
      </c>
      <c r="D16" s="4"/>
      <c r="E16" s="65"/>
    </row>
    <row r="17" spans="1:5">
      <c r="C17" s="38"/>
      <c r="D17" s="2"/>
      <c r="E17" s="66"/>
    </row>
    <row r="18" spans="1:5">
      <c r="A18" s="6" t="s">
        <v>17</v>
      </c>
      <c r="C18" s="63">
        <v>0.6</v>
      </c>
      <c r="D18" s="4"/>
      <c r="E18" s="65"/>
    </row>
    <row r="19" spans="1:5">
      <c r="A19" s="6"/>
      <c r="C19" s="64"/>
      <c r="D19" s="4"/>
      <c r="E19" s="65"/>
    </row>
    <row r="20" spans="1:5">
      <c r="A20" s="6" t="s">
        <v>33</v>
      </c>
      <c r="C20" s="63">
        <v>5.95</v>
      </c>
      <c r="D20" s="4"/>
      <c r="E20" s="65"/>
    </row>
    <row r="21" spans="1:5">
      <c r="B21" s="6"/>
      <c r="C21" s="39"/>
      <c r="D21" s="4"/>
      <c r="E21" s="66"/>
    </row>
    <row r="22" spans="1:5">
      <c r="A22" s="6" t="s">
        <v>14</v>
      </c>
      <c r="B22" s="6"/>
      <c r="C22" s="63">
        <v>1250</v>
      </c>
      <c r="D22" s="4"/>
      <c r="E22" s="65"/>
    </row>
    <row r="23" spans="1:5">
      <c r="A23" s="6" t="s">
        <v>34</v>
      </c>
      <c r="B23" s="6"/>
      <c r="C23" s="63">
        <v>0</v>
      </c>
      <c r="D23" s="4"/>
      <c r="E23" s="65"/>
    </row>
    <row r="24" spans="1:5">
      <c r="A24" s="6" t="s">
        <v>13</v>
      </c>
      <c r="B24" s="6"/>
      <c r="C24" s="63">
        <v>1350</v>
      </c>
      <c r="D24" s="27"/>
      <c r="E24" s="66"/>
    </row>
    <row r="25" spans="1:5">
      <c r="B25" s="6"/>
      <c r="C25" s="38"/>
      <c r="D25" s="27"/>
      <c r="E25" s="66"/>
    </row>
    <row r="26" spans="1:5">
      <c r="A26" t="s">
        <v>35</v>
      </c>
      <c r="B26" s="6"/>
      <c r="C26" s="68">
        <v>0</v>
      </c>
      <c r="E26" s="65"/>
    </row>
    <row r="27" spans="1:5">
      <c r="A27" t="s">
        <v>36</v>
      </c>
      <c r="B27" s="6"/>
      <c r="C27" s="63">
        <v>0</v>
      </c>
      <c r="D27" s="28"/>
      <c r="E27" s="65"/>
    </row>
    <row r="28" spans="1:5">
      <c r="A28" t="s">
        <v>37</v>
      </c>
      <c r="C28" s="63">
        <v>0</v>
      </c>
      <c r="D28" s="28"/>
      <c r="E28" s="65"/>
    </row>
    <row r="29" spans="1:5">
      <c r="C29" s="13"/>
      <c r="D29" s="4"/>
      <c r="E29" s="66"/>
    </row>
    <row r="30" spans="1:5">
      <c r="B30" s="6"/>
      <c r="C30" s="2"/>
      <c r="D30" s="2"/>
    </row>
    <row r="31" spans="1:5">
      <c r="A31" s="6" t="s">
        <v>38</v>
      </c>
      <c r="C31" s="11" t="s">
        <v>39</v>
      </c>
      <c r="D31" s="5"/>
      <c r="E31" s="10" t="s">
        <v>40</v>
      </c>
    </row>
    <row r="32" spans="1:5">
      <c r="A32" s="6" t="s">
        <v>41</v>
      </c>
      <c r="C32" s="11" t="s">
        <v>19</v>
      </c>
      <c r="D32" s="5"/>
      <c r="E32" s="10" t="s">
        <v>42</v>
      </c>
    </row>
    <row r="33" spans="1:5">
      <c r="A33" s="6" t="s">
        <v>43</v>
      </c>
      <c r="C33" s="11" t="s">
        <v>44</v>
      </c>
      <c r="D33" s="5"/>
      <c r="E33" s="10" t="s">
        <v>45</v>
      </c>
    </row>
    <row r="36" spans="1:5">
      <c r="A36" s="6"/>
      <c r="C36" s="63" t="s">
        <v>46</v>
      </c>
      <c r="D36" s="12"/>
      <c r="E36" s="63" t="s">
        <v>47</v>
      </c>
    </row>
    <row r="37" spans="1:5">
      <c r="C37" s="63" t="s">
        <v>48</v>
      </c>
      <c r="E37" s="63" t="s">
        <v>49</v>
      </c>
    </row>
  </sheetData>
  <sheetProtection algorithmName="SHA-512" hashValue="82ZzCGs9/lTwuhE5liE9loPEAHzhFkaKkLrQQhh3N55PWUphaH2y0gXups2CYlEdrLcogmMeHCfG3xR097KJpw==" saltValue="OeFC69yjKUDHl+W7on35KA==" spinCount="100000" sheet="1" selectLockedCells="1"/>
  <customSheetViews>
    <customSheetView guid="{028D363B-29C8-43E5-828B-5B5C239ABCB7}" fitToPage="1" topLeftCell="B1">
      <selection activeCell="C3" sqref="C3"/>
      <pageMargins left="0" right="0" top="0" bottom="0" header="0" footer="0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" right="0" top="0" bottom="0" header="0" footer="0"/>
      <pageSetup paperSize="9" scale="70" orientation="landscape" r:id="rId2"/>
    </customSheetView>
    <customSheetView guid="{7591191C-1CA9-4972-9010-ACE08669645F}" fitToPage="1" topLeftCell="B1">
      <selection activeCell="D26" sqref="D26"/>
      <pageMargins left="0" right="0" top="0" bottom="0" header="0" footer="0"/>
      <pageSetup paperSize="9" scale="70" orientation="landscape" r:id="rId3"/>
    </customSheetView>
  </customSheetViews>
  <hyperlinks>
    <hyperlink ref="C32" r:id="rId4" xr:uid="{00000000-0004-0000-0200-000002000000}"/>
    <hyperlink ref="E32" r:id="rId5" xr:uid="{00000000-0004-0000-0200-000003000000}"/>
    <hyperlink ref="E33" r:id="rId6" display="www.standconfigurator.com" xr:uid="{00000000-0004-0000-0200-000004000000}"/>
    <hyperlink ref="C33" r:id="rId7" display="www.standkonfigurator.de" xr:uid="{00000000-0004-0000-0200-000005000000}"/>
    <hyperlink ref="C31" r:id="rId8" xr:uid="{EC39A18E-29C9-4CF1-A0B2-1D0C38FB2C38}"/>
    <hyperlink ref="E31" r:id="rId9" xr:uid="{0C16C6AD-4256-495F-BB04-2C9BC468E442}"/>
  </hyperlinks>
  <pageMargins left="0.7" right="0.7" top="0.78740157499999996" bottom="0.78740157499999996" header="0.3" footer="0.3"/>
  <pageSetup paperSize="9" scale="7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defaultColWidth="11.42578125" defaultRowHeight="12.75"/>
  <cols>
    <col min="1" max="2" width="40.42578125" customWidth="1"/>
    <col min="3" max="6" width="40.42578125" style="16" customWidth="1"/>
    <col min="7" max="32" width="11.42578125" style="16"/>
  </cols>
  <sheetData>
    <row r="1" spans="1:3">
      <c r="A1" s="17" t="s">
        <v>50</v>
      </c>
      <c r="B1" s="17" t="s">
        <v>51</v>
      </c>
    </row>
    <row r="2" spans="1:3" ht="145.5" customHeight="1">
      <c r="A2" s="16"/>
      <c r="B2" s="16"/>
    </row>
    <row r="3" spans="1:3">
      <c r="A3" s="17" t="s">
        <v>52</v>
      </c>
      <c r="B3" s="17" t="s">
        <v>53</v>
      </c>
    </row>
    <row r="4" spans="1:3" ht="145.5" customHeight="1">
      <c r="A4" s="16"/>
      <c r="B4" s="16"/>
    </row>
    <row r="5" spans="1:3">
      <c r="A5" s="17" t="s">
        <v>54</v>
      </c>
      <c r="B5" s="17" t="s">
        <v>55</v>
      </c>
    </row>
    <row r="6" spans="1:3" ht="145.5" customHeight="1">
      <c r="A6" s="16"/>
      <c r="B6" s="15"/>
      <c r="C6" s="15"/>
    </row>
    <row r="7" spans="1:3">
      <c r="A7" s="17" t="s">
        <v>56</v>
      </c>
      <c r="B7" s="17" t="s">
        <v>57</v>
      </c>
    </row>
    <row r="8" spans="1:3" ht="145.5" customHeight="1">
      <c r="A8" s="16"/>
      <c r="B8" s="16"/>
    </row>
    <row r="9" spans="1:3" s="16" customFormat="1"/>
    <row r="10" spans="1:3" s="16" customFormat="1"/>
    <row r="11" spans="1:3" s="16" customFormat="1"/>
    <row r="12" spans="1:3" s="16" customFormat="1"/>
    <row r="13" spans="1:3" s="16" customFormat="1"/>
    <row r="14" spans="1:3" s="16" customFormat="1"/>
    <row r="15" spans="1:3" s="16" customFormat="1"/>
    <row r="16" spans="1:3" s="16" customFormat="1"/>
    <row r="17" s="16" customFormat="1"/>
    <row r="18" s="16" customFormat="1"/>
    <row r="19" s="16" customFormat="1"/>
    <row r="20" s="16" customFormat="1"/>
    <row r="21" s="16" customFormat="1"/>
    <row r="22" s="16" customFormat="1"/>
    <row r="23" s="16" customFormat="1"/>
    <row r="24" s="16" customFormat="1"/>
    <row r="25" s="16" customFormat="1"/>
    <row r="26" s="16" customFormat="1"/>
    <row r="27" s="16" customFormat="1"/>
    <row r="28" s="16" customFormat="1"/>
    <row r="29" s="16" customFormat="1"/>
    <row r="30" s="16" customFormat="1"/>
    <row r="31" s="16" customFormat="1"/>
    <row r="32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</sheetData>
  <customSheetViews>
    <customSheetView guid="{028D363B-29C8-43E5-828B-5B5C239ABCB7}" fitToPage="1">
      <selection activeCell="C2" sqref="C2"/>
      <pageMargins left="0" right="0" top="0" bottom="0" header="0" footer="0"/>
      <pageSetup paperSize="9" scale="72" orientation="portrait" r:id="rId1"/>
    </customSheetView>
    <customSheetView guid="{41CE2737-3F33-45D4-9A5B-FEF61FEC26BB}" fitToPage="1">
      <selection activeCell="C2" sqref="C2"/>
      <pageMargins left="0" right="0" top="0" bottom="0" header="0" footer="0"/>
      <pageSetup paperSize="9" scale="72" orientation="portrait" r:id="rId2"/>
    </customSheetView>
    <customSheetView guid="{7591191C-1CA9-4972-9010-ACE08669645F}" fitToPage="1">
      <selection activeCell="C2" sqref="C2"/>
      <pageMargins left="0" right="0" top="0" bottom="0" header="0" footer="0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5FBA95EE2B504E9B48D1528205F777" ma:contentTypeVersion="15" ma:contentTypeDescription="Ein neues Dokument erstellen." ma:contentTypeScope="" ma:versionID="2f316141c27e3508732d0a63dfe0fabc">
  <xsd:schema xmlns:xsd="http://www.w3.org/2001/XMLSchema" xmlns:xs="http://www.w3.org/2001/XMLSchema" xmlns:p="http://schemas.microsoft.com/office/2006/metadata/properties" xmlns:ns2="9058d870-cebf-49bd-886a-86e5a03310fc" xmlns:ns3="9361d32f-f6fd-4972-91ae-7d6ec146808c" targetNamespace="http://schemas.microsoft.com/office/2006/metadata/properties" ma:root="true" ma:fieldsID="acbb90b2e83e5ce7da871663593e7665" ns2:_="" ns3:_="">
    <xsd:import namespace="9058d870-cebf-49bd-886a-86e5a03310fc"/>
    <xsd:import namespace="9361d32f-f6fd-4972-91ae-7d6ec14680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8d870-cebf-49bd-886a-86e5a03310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7b30ccd-ddbb-44fd-9ae5-5045dca41cb6}" ma:internalName="TaxCatchAll" ma:showField="CatchAllData" ma:web="9058d870-cebf-49bd-886a-86e5a0331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1d32f-f6fd-4972-91ae-7d6ec1468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58d870-cebf-49bd-886a-86e5a03310fc" xsi:nil="true"/>
    <lcf76f155ced4ddcb4097134ff3c332f xmlns="9361d32f-f6fd-4972-91ae-7d6ec14680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25791-E7FC-46F3-8ABA-D70BF8DE3392}"/>
</file>

<file path=customXml/itemProps2.xml><?xml version="1.0" encoding="utf-8"?>
<ds:datastoreItem xmlns:ds="http://schemas.openxmlformats.org/officeDocument/2006/customXml" ds:itemID="{05964627-8384-4416-AFEC-F5B76F48D8A0}"/>
</file>

<file path=customXml/itemProps3.xml><?xml version="1.0" encoding="utf-8"?>
<ds:datastoreItem xmlns:ds="http://schemas.openxmlformats.org/officeDocument/2006/customXml" ds:itemID="{A54A557B-2614-4FC4-85C9-1569DA727E89}"/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NürnbergMesse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Niklas Greiner</cp:lastModifiedBy>
  <cp:revision/>
  <dcterms:created xsi:type="dcterms:W3CDTF">2010-12-14T14:22:40Z</dcterms:created>
  <dcterms:modified xsi:type="dcterms:W3CDTF">2025-12-17T13:27:03Z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0x010100355FBA95EE2B504E9B48D1528205F777</vt:lpwstr>
  </property>
  <property fmtid="{D5CDD505-2E9C-101B-9397-08002B2CF9AE}" pid="3" name="MediaServiceImageTags">
    <vt:lpwstr/>
  </property>
</Properties>
</file>