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eineni\Desktop\"/>
    </mc:Choice>
  </mc:AlternateContent>
  <xr:revisionPtr revIDLastSave="4" documentId="13_ncr:1_{168352A0-9413-430E-827E-36E30723A72A}" xr6:coauthVersionLast="47" xr6:coauthVersionMax="47" xr10:uidLastSave="{F2517E65-C9B9-421A-BCD5-36106D47C06D}"/>
  <workbookProtection workbookAlgorithmName="SHA-512" workbookHashValue="yBZ/naX+wDG1WNCB+kGoJFOFhjcbjtVTSt2DqKOnt63/KYvKNDv64HQyae26mEiPuS2TgZhvcFDMRvRhveELTw==" workbookSaltValue="AtEeoJ+eU/ITOaTiNYPdpQ==" workbookSpinCount="100000" lockStructure="1"/>
  <bookViews>
    <workbookView xWindow="-28920" yWindow="-120" windowWidth="29040" windowHeight="15720" xr2:uid="{00000000-000D-0000-FFFF-FFFF00000000}"/>
  </bookViews>
  <sheets>
    <sheet name="English" sheetId="2" r:id="rId1"/>
    <sheet name="DropDown" sheetId="3" state="hidden" r:id="rId2"/>
  </sheets>
  <externalReferences>
    <externalReference r:id="rId3"/>
  </externalReferences>
  <definedNames>
    <definedName name="_xlnm.Print_Area" localSheetId="0">English!$A$1:$K$36</definedName>
    <definedName name="Z_028D363B_29C8_43E5_828B_5B5C239ABCB7_.wvu.Cols" localSheetId="0" hidden="1">English!$O:$Q</definedName>
    <definedName name="Z_028D363B_29C8_43E5_828B_5B5C239ABCB7_.wvu.PrintArea" localSheetId="0" hidden="1">English!$A$1:$K$36</definedName>
    <definedName name="Z_028D363B_29C8_43E5_828B_5B5C239ABCB7_.wvu.Rows" localSheetId="0" hidden="1">English!$6:$6,English!$32:$34</definedName>
    <definedName name="Z_41CE2737_3F33_45D4_9A5B_FEF61FEC26BB_.wvu.Cols" localSheetId="0" hidden="1">English!$O:$Q</definedName>
    <definedName name="Z_41CE2737_3F33_45D4_9A5B_FEF61FEC26BB_.wvu.PrintArea" localSheetId="0" hidden="1">English!$A$1:$K$36</definedName>
    <definedName name="Z_41CE2737_3F33_45D4_9A5B_FEF61FEC26BB_.wvu.Rows" localSheetId="0" hidden="1">English!$6:$6,English!$32:$34</definedName>
    <definedName name="Z_7591191C_1CA9_4972_9010_ACE08669645F_.wvu.Cols" localSheetId="0" hidden="1">English!$O:$Q</definedName>
    <definedName name="Z_7591191C_1CA9_4972_9010_ACE08669645F_.wvu.PrintArea" localSheetId="0" hidden="1">English!$A$1:$K$36</definedName>
    <definedName name="Z_7591191C_1CA9_4972_9010_ACE08669645F_.wvu.Rows" localSheetId="0" hidden="1">English!$6:$6,English!$32:$34</definedName>
  </definedNames>
  <calcPr calcId="191028" fullPrecision="0"/>
  <customWorkbookViews>
    <customWorkbookView name="Christina Teichert - Persönliche Ansicht" guid="{7591191C-1CA9-4972-9010-ACE08669645F}" mergeInterval="0" personalView="1" maximized="1" windowWidth="1680" windowHeight="805" activeSheetId="2"/>
    <customWorkbookView name="Teichert, Christina - Persönliche Ansicht" guid="{41CE2737-3F33-45D4-9A5B-FEF61FEC26BB}" mergeInterval="0" personalView="1" maximized="1" windowWidth="1680" windowHeight="825" activeSheetId="2"/>
    <customWorkbookView name="Franz, Daniela - Persönliche Ansicht" guid="{028D363B-29C8-43E5-828B-5B5C239ABCB7}" mergeInterval="0" personalView="1" maximized="1" windowWidth="1280" windowHeight="77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C10" i="2"/>
  <c r="C14" i="2"/>
  <c r="F14" i="2" s="1"/>
  <c r="C11" i="2"/>
  <c r="C12" i="2"/>
  <c r="H12" i="2" s="1"/>
  <c r="E14" i="2" l="1"/>
  <c r="H14" i="2"/>
  <c r="C13" i="2"/>
  <c r="H13" i="2" s="1"/>
  <c r="G12" i="2" l="1"/>
  <c r="F12" i="2"/>
  <c r="E12" i="2"/>
  <c r="G10" i="2" l="1"/>
  <c r="C16" i="2" l="1"/>
  <c r="F10" i="2" l="1"/>
  <c r="H10" i="2"/>
  <c r="E10" i="2"/>
  <c r="I14" i="2" l="1"/>
  <c r="I7" i="2"/>
  <c r="G11" i="2"/>
  <c r="E11" i="3"/>
  <c r="E10" i="3"/>
  <c r="F13" i="2" l="1"/>
  <c r="G13" i="2"/>
  <c r="E13" i="2"/>
  <c r="G14" i="2"/>
  <c r="F11" i="2"/>
  <c r="H11" i="2"/>
  <c r="H15" i="2" s="1"/>
  <c r="E11" i="2"/>
  <c r="H16" i="2" l="1"/>
  <c r="E15" i="2"/>
  <c r="E16" i="2" s="1"/>
  <c r="E17" i="2" s="1"/>
  <c r="G15" i="2"/>
  <c r="G16" i="2" s="1"/>
  <c r="F15" i="2"/>
  <c r="F16" i="2" s="1"/>
  <c r="G17" i="2" l="1"/>
  <c r="F17" i="2"/>
  <c r="H17" i="2"/>
</calcChain>
</file>

<file path=xl/sharedStrings.xml><?xml version="1.0" encoding="utf-8"?>
<sst xmlns="http://schemas.openxmlformats.org/spreadsheetml/2006/main" count="55" uniqueCount="53">
  <si>
    <r>
      <rPr>
        <b/>
        <sz val="8"/>
        <rFont val="Arial"/>
        <family val="2"/>
      </rPr>
      <t>Attention:</t>
    </r>
    <r>
      <rPr>
        <sz val="8"/>
        <rFont val="Arial"/>
        <family val="2"/>
      </rPr>
      <t xml:space="preserve">
Peninsula and island stands are only available for larger stand spaces!
Costs of staff, transportation and extra costs like advertisements can not be calculated with this sheet!
</t>
    </r>
    <r>
      <rPr>
        <b/>
        <sz val="8"/>
        <rFont val="Arial"/>
        <family val="2"/>
      </rPr>
      <t>Minimum stand size: 12 sqm</t>
    </r>
    <r>
      <rPr>
        <sz val="8"/>
        <rFont val="Arial"/>
        <family val="2"/>
      </rPr>
      <t xml:space="preserve"> (see item 7 of the Special Conditions for Participation)
</t>
    </r>
    <r>
      <rPr>
        <b/>
        <sz val="8"/>
        <rFont val="Arial"/>
        <family val="2"/>
      </rPr>
      <t>The calculation is not binding and no responsibility accepted for errors!</t>
    </r>
  </si>
  <si>
    <t>Stand space in sqm</t>
  </si>
  <si>
    <t>number of co-exhibitors</t>
  </si>
  <si>
    <t>value added tax</t>
  </si>
  <si>
    <t>15. - 18. September 2026</t>
  </si>
  <si>
    <t>Please select</t>
  </si>
  <si>
    <t>exhibitors from Germany 19%; others 0%</t>
  </si>
  <si>
    <t>Calculation</t>
  </si>
  <si>
    <r>
      <t>In-line stand</t>
    </r>
    <r>
      <rPr>
        <sz val="8"/>
        <rFont val="Arial"/>
        <family val="2"/>
      </rPr>
      <t xml:space="preserve"> 
218€</t>
    </r>
  </si>
  <si>
    <r>
      <rPr>
        <b/>
        <sz val="10"/>
        <rFont val="Arial"/>
        <family val="2"/>
      </rPr>
      <t xml:space="preserve">Corner stand
</t>
    </r>
    <r>
      <rPr>
        <sz val="8"/>
        <rFont val="Arial"/>
        <family val="2"/>
      </rPr>
      <t>236€</t>
    </r>
  </si>
  <si>
    <r>
      <t xml:space="preserve">Peninsula stand 
</t>
    </r>
    <r>
      <rPr>
        <sz val="8"/>
        <rFont val="Arial"/>
        <family val="2"/>
      </rPr>
      <t>252€</t>
    </r>
  </si>
  <si>
    <r>
      <t xml:space="preserve">Island stand 
</t>
    </r>
    <r>
      <rPr>
        <sz val="8"/>
        <rFont val="Arial"/>
        <family val="2"/>
      </rPr>
      <t>265€</t>
    </r>
  </si>
  <si>
    <t>Rental fee for stand space</t>
  </si>
  <si>
    <t>co-exhibitor fee</t>
  </si>
  <si>
    <t>Marketing services</t>
  </si>
  <si>
    <t>Pcs</t>
  </si>
  <si>
    <t>Other obliogatory packages</t>
  </si>
  <si>
    <t>AUMA-contribution</t>
  </si>
  <si>
    <t>per sqm</t>
  </si>
  <si>
    <r>
      <t>Waste disposal service during the event</t>
    </r>
    <r>
      <rPr>
        <sz val="8"/>
        <rFont val="Arial"/>
        <family val="2"/>
      </rPr>
      <t xml:space="preserve"> (up to an area of 500m²)</t>
    </r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</si>
  <si>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</si>
  <si>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+ Value added tax</t>
  </si>
  <si>
    <t>VAT</t>
  </si>
  <si>
    <r>
      <t xml:space="preserve">Total investment </t>
    </r>
    <r>
      <rPr>
        <sz val="8"/>
        <rFont val="Arial"/>
        <family val="2"/>
      </rPr>
      <t>without stand construction/gross</t>
    </r>
  </si>
  <si>
    <t>* Please order your complete rental stand at www.standconfigurator.com</t>
  </si>
  <si>
    <t>Mehrwertsteuer</t>
  </si>
  <si>
    <t>-auswählen-</t>
  </si>
  <si>
    <t>-choose-</t>
  </si>
  <si>
    <t>Reihenstand</t>
  </si>
  <si>
    <t>Eckstand</t>
  </si>
  <si>
    <t>Kopfstand</t>
  </si>
  <si>
    <t>Blockstand</t>
  </si>
  <si>
    <t>AUMA-Beitrag</t>
  </si>
  <si>
    <t>Entsorgungsservice Laufzeit</t>
  </si>
  <si>
    <t>Marketing-Services</t>
  </si>
  <si>
    <t>Company &amp; Product Paket</t>
  </si>
  <si>
    <t>Co-exhibitor fee</t>
  </si>
  <si>
    <t>HELIOS</t>
  </si>
  <si>
    <t>TRITON</t>
  </si>
  <si>
    <t xml:space="preserve">THETYS </t>
  </si>
  <si>
    <t>Veranstaltungswebseite</t>
  </si>
  <si>
    <t>www.galabau-messe.com/de-de/ausstellen/stand-buchen</t>
  </si>
  <si>
    <t>www.galabau-messe.com/en/exhibit/book-your-stand</t>
  </si>
  <si>
    <t>AUMA</t>
  </si>
  <si>
    <t>www.auma.de</t>
  </si>
  <si>
    <t>www.auma.de/en/</t>
  </si>
  <si>
    <t>Standkonfigurator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</si>
  <si>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</si>
  <si>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</si>
  <si>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t>ja</t>
  </si>
  <si>
    <t>yes</t>
  </si>
  <si>
    <t>nein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</si>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</sst>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9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8" fillId="2" borderId="0" xfId="1" applyFill="1" applyBorder="1" applyAlignment="1" applyProtection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44" fontId="3" fillId="2" borderId="0" xfId="3" applyFont="1" applyFill="1"/>
    <xf numFmtId="44" fontId="0" fillId="0" borderId="0" xfId="3" applyFont="1"/>
    <xf numFmtId="0" fontId="3" fillId="2" borderId="11" xfId="0" applyFont="1" applyFill="1" applyBorder="1" applyAlignment="1" applyProtection="1">
      <alignment horizontal="center" vertical="center" textRotation="45" wrapText="1"/>
      <protection hidden="1"/>
    </xf>
    <xf numFmtId="0" fontId="3" fillId="4" borderId="12" xfId="0" applyFont="1" applyFill="1" applyBorder="1" applyAlignment="1" applyProtection="1">
      <alignment horizontal="center" vertical="center" textRotation="45" wrapText="1"/>
      <protection hidden="1"/>
    </xf>
    <xf numFmtId="0" fontId="3" fillId="5" borderId="10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44" fontId="13" fillId="3" borderId="1" xfId="3" applyFont="1" applyFill="1" applyBorder="1" applyAlignment="1" applyProtection="1">
      <protection hidden="1"/>
    </xf>
    <xf numFmtId="44" fontId="13" fillId="4" borderId="1" xfId="3" applyFont="1" applyFill="1" applyBorder="1" applyAlignment="1" applyProtection="1">
      <protection hidden="1"/>
    </xf>
    <xf numFmtId="44" fontId="13" fillId="5" borderId="1" xfId="3" applyFont="1" applyFill="1" applyBorder="1" applyAlignment="1" applyProtection="1">
      <protection hidden="1"/>
    </xf>
    <xf numFmtId="44" fontId="13" fillId="2" borderId="1" xfId="3" applyFont="1" applyFill="1" applyBorder="1" applyAlignment="1" applyProtection="1">
      <protection hidden="1"/>
    </xf>
    <xf numFmtId="44" fontId="12" fillId="2" borderId="14" xfId="3" applyFont="1" applyFill="1" applyBorder="1" applyAlignment="1" applyProtection="1">
      <protection hidden="1"/>
    </xf>
    <xf numFmtId="44" fontId="12" fillId="3" borderId="14" xfId="3" applyFont="1" applyFill="1" applyBorder="1" applyAlignment="1" applyProtection="1">
      <protection hidden="1"/>
    </xf>
    <xf numFmtId="44" fontId="12" fillId="4" borderId="14" xfId="3" applyFont="1" applyFill="1" applyBorder="1" applyAlignment="1" applyProtection="1">
      <protection hidden="1"/>
    </xf>
    <xf numFmtId="44" fontId="12" fillId="5" borderId="14" xfId="3" applyFont="1" applyFill="1" applyBorder="1" applyAlignment="1" applyProtection="1">
      <protection hidden="1"/>
    </xf>
    <xf numFmtId="44" fontId="12" fillId="2" borderId="0" xfId="3" applyFont="1" applyFill="1" applyBorder="1" applyAlignment="1" applyProtection="1">
      <protection hidden="1"/>
    </xf>
    <xf numFmtId="44" fontId="12" fillId="6" borderId="0" xfId="3" applyFont="1" applyFill="1" applyBorder="1" applyAlignment="1" applyProtection="1">
      <protection hidden="1"/>
    </xf>
    <xf numFmtId="7" fontId="12" fillId="0" borderId="0" xfId="3" applyNumberFormat="1" applyFont="1" applyFill="1" applyBorder="1" applyAlignment="1" applyProtection="1">
      <alignment horizontal="center"/>
      <protection hidden="1"/>
    </xf>
    <xf numFmtId="0" fontId="8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7" borderId="0" xfId="1" applyFill="1" applyAlignment="1" applyProtection="1">
      <alignment horizontal="right" vertical="center"/>
    </xf>
    <xf numFmtId="0" fontId="8" fillId="7" borderId="0" xfId="1" applyFill="1" applyAlignment="1" applyProtection="1">
      <alignment horizontal="right" vertical="top"/>
    </xf>
    <xf numFmtId="0" fontId="1" fillId="0" borderId="0" xfId="0" quotePrefix="1" applyFont="1" applyAlignment="1">
      <alignment horizontal="right" vertical="top"/>
    </xf>
    <xf numFmtId="0" fontId="3" fillId="2" borderId="2" xfId="4" applyFont="1" applyFill="1" applyBorder="1" applyAlignment="1" applyProtection="1">
      <alignment vertical="center"/>
      <protection hidden="1"/>
    </xf>
    <xf numFmtId="0" fontId="1" fillId="2" borderId="8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3" fillId="6" borderId="0" xfId="0" applyFont="1" applyFill="1" applyAlignment="1">
      <alignment horizontal="left" vertical="top"/>
    </xf>
    <xf numFmtId="44" fontId="13" fillId="2" borderId="1" xfId="3" applyFont="1" applyFill="1" applyBorder="1" applyAlignment="1" applyProtection="1">
      <alignment vertical="center"/>
      <protection hidden="1"/>
    </xf>
    <xf numFmtId="44" fontId="13" fillId="3" borderId="1" xfId="3" applyFont="1" applyFill="1" applyBorder="1" applyAlignment="1" applyProtection="1">
      <alignment vertical="center"/>
      <protection hidden="1"/>
    </xf>
    <xf numFmtId="44" fontId="13" fillId="4" borderId="1" xfId="3" applyFont="1" applyFill="1" applyBorder="1" applyAlignment="1" applyProtection="1">
      <alignment vertical="center"/>
      <protection hidden="1"/>
    </xf>
    <xf numFmtId="44" fontId="13" fillId="5" borderId="1" xfId="3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9" fillId="3" borderId="10" xfId="0" applyFont="1" applyFill="1" applyBorder="1" applyAlignment="1" applyProtection="1">
      <alignment horizontal="center" vertical="center" textRotation="45" wrapText="1"/>
      <protection hidden="1"/>
    </xf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5" fillId="2" borderId="0" xfId="0" quotePrefix="1" applyFont="1" applyFill="1" applyAlignment="1" applyProtection="1">
      <alignment vertical="center"/>
      <protection hidden="1"/>
    </xf>
    <xf numFmtId="44" fontId="13" fillId="6" borderId="1" xfId="3" applyFont="1" applyFill="1" applyBorder="1" applyAlignment="1" applyProtection="1">
      <alignment horizontal="right" vertical="center"/>
      <protection hidden="1"/>
    </xf>
    <xf numFmtId="44" fontId="13" fillId="3" borderId="1" xfId="3" applyFont="1" applyFill="1" applyBorder="1" applyAlignment="1" applyProtection="1">
      <alignment horizontal="right" vertical="center"/>
      <protection hidden="1"/>
    </xf>
    <xf numFmtId="44" fontId="13" fillId="4" borderId="1" xfId="3" applyFont="1" applyFill="1" applyBorder="1" applyAlignment="1" applyProtection="1">
      <alignment horizontal="center" vertical="center"/>
      <protection hidden="1"/>
    </xf>
    <xf numFmtId="44" fontId="13" fillId="5" borderId="1" xfId="3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44" fontId="15" fillId="0" borderId="0" xfId="3" applyFont="1" applyFill="1" applyBorder="1" applyAlignment="1">
      <alignment horizontal="right" vertical="top"/>
    </xf>
    <xf numFmtId="0" fontId="15" fillId="0" borderId="0" xfId="0" applyFont="1" applyAlignment="1">
      <alignment horizontal="right" vertical="center"/>
    </xf>
    <xf numFmtId="9" fontId="14" fillId="7" borderId="0" xfId="2" applyFont="1" applyFill="1" applyAlignment="1">
      <alignment horizontal="right" vertical="top"/>
    </xf>
    <xf numFmtId="9" fontId="14" fillId="0" borderId="0" xfId="0" applyNumberFormat="1" applyFont="1" applyAlignment="1">
      <alignment horizontal="right" vertical="center"/>
    </xf>
    <xf numFmtId="44" fontId="17" fillId="2" borderId="0" xfId="3" applyFont="1" applyFill="1" applyBorder="1" applyAlignment="1" applyProtection="1">
      <alignment horizontal="left" vertical="center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alignment horizontal="right" vertical="center"/>
      <protection hidden="1"/>
    </xf>
    <xf numFmtId="9" fontId="17" fillId="2" borderId="0" xfId="3" applyNumberFormat="1" applyFont="1" applyFill="1" applyBorder="1" applyAlignment="1" applyProtection="1">
      <alignment horizontal="right"/>
      <protection hidden="1"/>
    </xf>
    <xf numFmtId="44" fontId="16" fillId="2" borderId="13" xfId="3" applyFont="1" applyFill="1" applyBorder="1" applyAlignment="1" applyProtection="1">
      <protection hidden="1"/>
    </xf>
    <xf numFmtId="44" fontId="16" fillId="2" borderId="2" xfId="3" applyFont="1" applyFill="1" applyBorder="1" applyAlignment="1" applyProtection="1">
      <alignment horizontal="right"/>
      <protection hidden="1"/>
    </xf>
    <xf numFmtId="44" fontId="16" fillId="2" borderId="3" xfId="3" applyFont="1" applyFill="1" applyBorder="1" applyAlignment="1" applyProtection="1">
      <protection hidden="1"/>
    </xf>
    <xf numFmtId="44" fontId="17" fillId="0" borderId="0" xfId="3" applyFont="1" applyFill="1" applyBorder="1" applyAlignment="1" applyProtection="1">
      <alignment horizontal="right"/>
      <protection hidden="1"/>
    </xf>
    <xf numFmtId="9" fontId="17" fillId="0" borderId="0" xfId="3" applyNumberFormat="1" applyFont="1" applyFill="1" applyBorder="1" applyAlignment="1" applyProtection="1">
      <alignment horizontal="right"/>
      <protection hidden="1"/>
    </xf>
    <xf numFmtId="44" fontId="14" fillId="7" borderId="0" xfId="3" applyFont="1" applyFill="1" applyAlignment="1">
      <alignment horizontal="right" vertical="top"/>
    </xf>
    <xf numFmtId="44" fontId="14" fillId="0" borderId="0" xfId="3" applyFont="1" applyFill="1" applyAlignment="1">
      <alignment horizontal="right" vertical="top"/>
    </xf>
    <xf numFmtId="4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4" fontId="13" fillId="4" borderId="1" xfId="3" applyFont="1" applyFill="1" applyBorder="1" applyAlignment="1" applyProtection="1">
      <alignment horizontal="right" vertical="center"/>
      <protection hidden="1"/>
    </xf>
    <xf numFmtId="44" fontId="13" fillId="5" borderId="1" xfId="3" applyFont="1" applyFill="1" applyBorder="1" applyAlignment="1" applyProtection="1">
      <alignment horizontal="right" vertical="center"/>
      <protection hidden="1"/>
    </xf>
    <xf numFmtId="44" fontId="12" fillId="2" borderId="15" xfId="3" applyFont="1" applyFill="1" applyBorder="1" applyAlignment="1" applyProtection="1">
      <protection hidden="1"/>
    </xf>
    <xf numFmtId="0" fontId="14" fillId="7" borderId="0" xfId="0" quotePrefix="1" applyFont="1" applyFill="1" applyAlignment="1">
      <alignment horizontal="right" vertical="center"/>
    </xf>
    <xf numFmtId="44" fontId="13" fillId="3" borderId="15" xfId="3" applyFont="1" applyFill="1" applyBorder="1" applyAlignment="1" applyProtection="1">
      <protection hidden="1"/>
    </xf>
    <xf numFmtId="44" fontId="13" fillId="4" borderId="15" xfId="3" applyFont="1" applyFill="1" applyBorder="1" applyAlignment="1" applyProtection="1">
      <protection hidden="1"/>
    </xf>
    <xf numFmtId="44" fontId="13" fillId="5" borderId="15" xfId="3" applyFont="1" applyFill="1" applyBorder="1" applyAlignment="1" applyProtection="1">
      <protection hidden="1"/>
    </xf>
    <xf numFmtId="44" fontId="16" fillId="2" borderId="8" xfId="3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protection hidden="1"/>
    </xf>
    <xf numFmtId="44" fontId="17" fillId="0" borderId="0" xfId="3" applyFont="1" applyFill="1" applyBorder="1" applyAlignment="1" applyProtection="1">
      <protection hidden="1"/>
    </xf>
    <xf numFmtId="44" fontId="13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17" fillId="6" borderId="0" xfId="3" applyFont="1" applyFill="1" applyBorder="1" applyAlignment="1" applyProtection="1">
      <alignment horizontal="right"/>
      <protection hidden="1"/>
    </xf>
    <xf numFmtId="44" fontId="17" fillId="6" borderId="0" xfId="3" applyFont="1" applyFill="1" applyBorder="1" applyAlignment="1" applyProtection="1">
      <alignment horizontal="left" vertical="center"/>
      <protection hidden="1"/>
    </xf>
    <xf numFmtId="44" fontId="12" fillId="0" borderId="0" xfId="3" applyFont="1" applyFill="1" applyBorder="1" applyAlignment="1" applyProtection="1">
      <protection hidden="1"/>
    </xf>
    <xf numFmtId="0" fontId="3" fillId="0" borderId="0" xfId="0" applyFont="1" applyProtection="1">
      <protection hidden="1"/>
    </xf>
    <xf numFmtId="44" fontId="16" fillId="0" borderId="0" xfId="3" applyFont="1" applyFill="1" applyBorder="1" applyAlignment="1" applyProtection="1">
      <alignment horizontal="right"/>
      <protection hidden="1"/>
    </xf>
    <xf numFmtId="44" fontId="16" fillId="0" borderId="0" xfId="3" applyFont="1" applyFill="1" applyBorder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3" fillId="0" borderId="0" xfId="4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44" fontId="17" fillId="5" borderId="1" xfId="3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Protection="1">
      <protection hidden="1"/>
    </xf>
    <xf numFmtId="0" fontId="10" fillId="0" borderId="0" xfId="1" applyFont="1" applyFill="1" applyBorder="1" applyAlignment="1" applyProtection="1">
      <alignment horizontal="right"/>
    </xf>
    <xf numFmtId="7" fontId="13" fillId="0" borderId="0" xfId="3" applyNumberFormat="1" applyFont="1" applyFill="1" applyBorder="1" applyAlignment="1" applyProtection="1">
      <alignment horizontal="center"/>
      <protection hidden="1"/>
    </xf>
    <xf numFmtId="0" fontId="10" fillId="0" borderId="5" xfId="1" applyFont="1" applyBorder="1" applyAlignment="1" applyProtection="1">
      <alignment horizontal="right"/>
    </xf>
    <xf numFmtId="0" fontId="10" fillId="0" borderId="4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 indent="4"/>
    </xf>
    <xf numFmtId="0" fontId="1" fillId="2" borderId="6" xfId="0" applyFont="1" applyFill="1" applyBorder="1" applyAlignment="1">
      <alignment horizontal="left" vertical="center" indent="4"/>
    </xf>
    <xf numFmtId="0" fontId="5" fillId="0" borderId="4" xfId="0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0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9" fontId="1" fillId="7" borderId="5" xfId="0" applyNumberFormat="1" applyFont="1" applyFill="1" applyBorder="1" applyAlignment="1" applyProtection="1">
      <alignment horizontal="center" vertical="center"/>
      <protection locked="0"/>
    </xf>
    <xf numFmtId="9" fontId="1" fillId="7" borderId="7" xfId="0" applyNumberFormat="1" applyFont="1" applyFill="1" applyBorder="1" applyAlignment="1" applyProtection="1">
      <alignment horizontal="center" vertical="center"/>
      <protection locked="0"/>
    </xf>
    <xf numFmtId="10" fontId="5" fillId="2" borderId="0" xfId="0" applyNumberFormat="1" applyFont="1" applyFill="1" applyAlignment="1">
      <alignment horizontal="right" vertical="center"/>
    </xf>
    <xf numFmtId="9" fontId="1" fillId="2" borderId="0" xfId="0" applyNumberFormat="1" applyFont="1" applyFill="1"/>
    <xf numFmtId="0" fontId="1" fillId="7" borderId="0" xfId="0" quotePrefix="1" applyFont="1" applyFill="1" applyAlignment="1">
      <alignment horizontal="right" vertical="top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100675</xdr:rowOff>
    </xdr:from>
    <xdr:to>
      <xdr:col>10</xdr:col>
      <xdr:colOff>0</xdr:colOff>
      <xdr:row>19</xdr:row>
      <xdr:rowOff>162622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100675"/>
          <a:ext cx="12161799" cy="49870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49823</xdr:rowOff>
    </xdr:from>
    <xdr:to>
      <xdr:col>1</xdr:col>
      <xdr:colOff>1869949</xdr:colOff>
      <xdr:row>2</xdr:row>
      <xdr:rowOff>133570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A6A1195-2B35-4A4C-881C-D9372977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11015"/>
          <a:ext cx="2031141" cy="1072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eineni\Desktop\Kalkulationstabelle_it-sa_2026_offene%20Daten.xlsx" TargetMode="External"/><Relationship Id="rId1" Type="http://schemas.openxmlformats.org/officeDocument/2006/relationships/externalLinkPath" Target="Kalkulationstabelle_it-sa_2026_offene%20Da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tsch"/>
      <sheetName val="DropDown"/>
      <sheetName val="Vorlage Bilder Standbau"/>
    </sheetNames>
    <sheetDataSet>
      <sheetData sheetId="0"/>
      <sheetData sheetId="1">
        <row r="13">
          <cell r="C13">
            <v>218</v>
          </cell>
        </row>
        <row r="14">
          <cell r="C14">
            <v>236</v>
          </cell>
        </row>
        <row r="15">
          <cell r="C15">
            <v>252</v>
          </cell>
        </row>
        <row r="16">
          <cell r="C16">
            <v>265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auma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abau-messe.com/de-de/ausstellen/stand-buchen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auma.de/" TargetMode="External"/><Relationship Id="rId9" Type="http://schemas.openxmlformats.org/officeDocument/2006/relationships/hyperlink" Target="http://www.galabau-messe.com/en/exhibit/book-your-st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2"/>
  <sheetViews>
    <sheetView showGridLines="0" tabSelected="1" zoomScale="130" zoomScaleNormal="130" workbookViewId="0">
      <selection activeCell="C8" sqref="C8"/>
    </sheetView>
  </sheetViews>
  <sheetFormatPr defaultColWidth="11.42578125" defaultRowHeight="12.75"/>
  <cols>
    <col min="1" max="1" width="2.42578125" style="4" customWidth="1"/>
    <col min="2" max="2" width="50.5703125" customWidth="1"/>
    <col min="3" max="3" width="11.5703125" customWidth="1"/>
    <col min="4" max="4" width="8.5703125" customWidth="1"/>
    <col min="5" max="8" width="17" customWidth="1"/>
    <col min="9" max="10" width="20.5703125" customWidth="1"/>
    <col min="11" max="14" width="11.42578125" style="13"/>
    <col min="15" max="17" width="11.42578125" style="13" hidden="1" customWidth="1"/>
    <col min="18" max="32" width="11.42578125" style="13"/>
    <col min="33" max="76" width="11.42578125" style="14"/>
    <col min="77" max="150" width="11.42578125" style="11"/>
  </cols>
  <sheetData>
    <row r="2" spans="1:151" ht="78" customHeight="1">
      <c r="C2" s="136"/>
      <c r="F2" s="125" t="s">
        <v>0</v>
      </c>
      <c r="G2" s="126"/>
      <c r="H2" s="126"/>
      <c r="I2" s="126"/>
      <c r="J2" s="126"/>
      <c r="K2" s="4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EU2" s="11"/>
    </row>
    <row r="3" spans="1:151" s="9" customFormat="1" ht="19.5" customHeight="1">
      <c r="A3" s="8"/>
      <c r="C3" s="20"/>
      <c r="D3"/>
      <c r="F3" s="130" t="s">
        <v>1</v>
      </c>
      <c r="G3" s="130" t="s">
        <v>2</v>
      </c>
      <c r="H3" s="132" t="s">
        <v>3</v>
      </c>
      <c r="I3" s="133"/>
      <c r="J3" s="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51" s="9" customFormat="1" ht="19.5" customHeight="1">
      <c r="A4" s="8"/>
      <c r="B4" s="93" t="s">
        <v>4</v>
      </c>
      <c r="C4" s="20"/>
      <c r="D4"/>
      <c r="F4" s="131"/>
      <c r="G4" s="131"/>
      <c r="H4" s="134"/>
      <c r="I4" s="135"/>
      <c r="J4" s="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</row>
    <row r="5" spans="1:151" ht="21.75" customHeight="1">
      <c r="B5" s="20"/>
      <c r="C5" s="127" t="s">
        <v>5</v>
      </c>
      <c r="D5" s="127"/>
      <c r="E5" s="128"/>
      <c r="F5" s="140">
        <v>500</v>
      </c>
      <c r="G5" s="141">
        <v>0</v>
      </c>
      <c r="H5" s="142">
        <v>0.19</v>
      </c>
      <c r="I5" s="143"/>
      <c r="J5" s="4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</row>
    <row r="6" spans="1:151" ht="12.75" customHeight="1">
      <c r="B6" s="20"/>
      <c r="C6" s="20"/>
      <c r="D6" s="4"/>
      <c r="E6" s="7"/>
      <c r="F6" s="8"/>
      <c r="G6" s="4"/>
      <c r="H6" s="4"/>
      <c r="I6" s="144"/>
      <c r="J6" s="74" t="s">
        <v>6</v>
      </c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</row>
    <row r="7" spans="1:151" ht="13.5" customHeight="1">
      <c r="C7" s="20"/>
      <c r="D7" s="4"/>
      <c r="E7" s="7"/>
      <c r="F7" s="8"/>
      <c r="G7" s="4"/>
      <c r="H7" s="4"/>
      <c r="I7" s="124" t="str">
        <f>DropDown!E31</f>
        <v>www.galabau-messe.com/en/exhibit/book-your-stand</v>
      </c>
      <c r="J7" s="129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</row>
    <row r="8" spans="1:151" ht="68.099999999999994" customHeight="1">
      <c r="B8" s="49" t="s">
        <v>7</v>
      </c>
      <c r="C8" s="3"/>
      <c r="D8" s="1"/>
      <c r="E8" s="17" t="s">
        <v>8</v>
      </c>
      <c r="F8" s="57" t="s">
        <v>9</v>
      </c>
      <c r="G8" s="18" t="s">
        <v>10</v>
      </c>
      <c r="H8" s="19" t="s">
        <v>11</v>
      </c>
      <c r="I8" s="2"/>
      <c r="J8" s="2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</row>
    <row r="9" spans="1:151">
      <c r="B9" s="24" t="s">
        <v>12</v>
      </c>
      <c r="C9" s="80"/>
      <c r="D9" s="81"/>
      <c r="E9" s="119">
        <f>IF($F$5&gt;=12,[1]DropDown!C13*$F$5,"Error")</f>
        <v>109000</v>
      </c>
      <c r="F9" s="119">
        <f>IF($F$5&gt;=12,[1]DropDown!C14*$F$5,"Error")</f>
        <v>118000</v>
      </c>
      <c r="G9" s="119">
        <f>IF($F$5&gt;=12,[1]DropDown!C15*$F$5,"Error")</f>
        <v>126000</v>
      </c>
      <c r="H9" s="119">
        <f>IF($F$5&gt;=12,[1]DropDown!C16*$F$5,"Error")</f>
        <v>132500</v>
      </c>
      <c r="I9" s="2"/>
      <c r="J9" s="2"/>
      <c r="K9" s="137"/>
      <c r="L9" s="137"/>
      <c r="M9" s="137"/>
      <c r="N9" s="137"/>
      <c r="O9" s="15">
        <v>0</v>
      </c>
      <c r="P9" s="145">
        <v>0.19</v>
      </c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</row>
    <row r="10" spans="1:151">
      <c r="B10" s="56" t="s">
        <v>13</v>
      </c>
      <c r="C10" s="80">
        <f>DropDown!C24</f>
        <v>1350</v>
      </c>
      <c r="D10" s="81"/>
      <c r="E10" s="50">
        <f>$G$5*$C$10</f>
        <v>0</v>
      </c>
      <c r="F10" s="51">
        <f>$G$5*$C$10</f>
        <v>0</v>
      </c>
      <c r="G10" s="52">
        <f>$G$5*$C$10</f>
        <v>0</v>
      </c>
      <c r="H10" s="53">
        <f>$G$5*$C$10</f>
        <v>0</v>
      </c>
      <c r="I10" s="2"/>
      <c r="J10" s="2"/>
      <c r="K10" s="137"/>
      <c r="L10" s="137"/>
      <c r="M10" s="137"/>
      <c r="N10" s="137"/>
      <c r="O10" s="15"/>
      <c r="P10" s="145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</row>
    <row r="11" spans="1:151">
      <c r="B11" s="56" t="s">
        <v>14</v>
      </c>
      <c r="C11" s="107">
        <f>DropDown!C22</f>
        <v>1250</v>
      </c>
      <c r="D11" s="81" t="s">
        <v>15</v>
      </c>
      <c r="E11" s="70">
        <f>C11</f>
        <v>1250</v>
      </c>
      <c r="F11" s="71">
        <f>C11</f>
        <v>1250</v>
      </c>
      <c r="G11" s="72">
        <f>C11</f>
        <v>1250</v>
      </c>
      <c r="H11" s="73">
        <f>C11</f>
        <v>1250</v>
      </c>
      <c r="I11" s="2"/>
      <c r="J11" s="2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</row>
    <row r="12" spans="1:151">
      <c r="B12" s="120" t="s">
        <v>16</v>
      </c>
      <c r="C12" s="81">
        <f>DropDown!C23</f>
        <v>0</v>
      </c>
      <c r="D12" s="81" t="s">
        <v>15</v>
      </c>
      <c r="E12" s="70">
        <f>C12</f>
        <v>0</v>
      </c>
      <c r="F12" s="71">
        <f>C12</f>
        <v>0</v>
      </c>
      <c r="G12" s="94">
        <f>C12</f>
        <v>0</v>
      </c>
      <c r="H12" s="95">
        <f>C12</f>
        <v>0</v>
      </c>
      <c r="I12" s="2"/>
      <c r="J12" s="2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151">
      <c r="B13" s="54" t="s">
        <v>17</v>
      </c>
      <c r="C13" s="80">
        <f>DropDown!C18</f>
        <v>0.6</v>
      </c>
      <c r="D13" s="82" t="s">
        <v>18</v>
      </c>
      <c r="E13" s="50">
        <f>C13*F5</f>
        <v>300</v>
      </c>
      <c r="F13" s="51">
        <f>C13*F5</f>
        <v>300</v>
      </c>
      <c r="G13" s="52">
        <f>C13*F5</f>
        <v>300</v>
      </c>
      <c r="H13" s="53">
        <f>C13*F5</f>
        <v>300</v>
      </c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</row>
    <row r="14" spans="1:151">
      <c r="B14" s="55" t="s">
        <v>19</v>
      </c>
      <c r="C14" s="108">
        <f>DropDown!C20</f>
        <v>5.95</v>
      </c>
      <c r="D14" s="82" t="s">
        <v>18</v>
      </c>
      <c r="E14" s="50">
        <f>IF($F$5&lt;500,$F$5*$C$14,500*$C$14)</f>
        <v>2975</v>
      </c>
      <c r="F14" s="51">
        <f>IF($F$5&lt;500,$F$5*$C$14,500*$C$14)</f>
        <v>2975</v>
      </c>
      <c r="G14" s="52">
        <f>IF($F$5&lt;500,$F$5*$C$14,500*$C$14)</f>
        <v>2975</v>
      </c>
      <c r="H14" s="53">
        <f>IF($F$5&lt;500,$F$5*$C$14,500*$C$14)</f>
        <v>2975</v>
      </c>
      <c r="I14" s="123" t="str">
        <f>DropDown!E32</f>
        <v>www.auma.de/en/</v>
      </c>
      <c r="J14" s="124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</row>
    <row r="15" spans="1:151" ht="14.25" customHeight="1">
      <c r="B15" s="45" t="s">
        <v>20</v>
      </c>
      <c r="C15" s="101"/>
      <c r="D15" s="84"/>
      <c r="E15" s="96">
        <f>E9+E10+E11+E12+E13+E14</f>
        <v>113525</v>
      </c>
      <c r="F15" s="98">
        <f t="shared" ref="F15" si="0">F9+F10+F11+F12+F13+F14</f>
        <v>122525</v>
      </c>
      <c r="G15" s="99">
        <f>G9+G10+G11+G12+G13+G14</f>
        <v>130525</v>
      </c>
      <c r="H15" s="100">
        <f>H9+H10+H11+H12+H13+H14</f>
        <v>137025</v>
      </c>
      <c r="I15" s="2"/>
      <c r="J15" s="2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</row>
    <row r="16" spans="1:151">
      <c r="B16" s="46" t="s">
        <v>21</v>
      </c>
      <c r="C16" s="83">
        <f>H5</f>
        <v>0.19</v>
      </c>
      <c r="D16" s="81" t="s">
        <v>22</v>
      </c>
      <c r="E16" s="28">
        <f>IF($C$16="-choose-",0,E15*$C$16)</f>
        <v>21569.75</v>
      </c>
      <c r="F16" s="25">
        <f>IF($C$16="-choose-",0,F15*$C$16)</f>
        <v>23279.75</v>
      </c>
      <c r="G16" s="26">
        <f>IF($C$16="-choose-",0,G15*$C$16)</f>
        <v>24799.75</v>
      </c>
      <c r="H16" s="27">
        <f>IF($C$16="-choose-",0,H15*$C$16)</f>
        <v>26034.75</v>
      </c>
      <c r="I16" s="2"/>
      <c r="J16" s="2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</row>
    <row r="17" spans="1:152" ht="12.75" customHeight="1" thickBot="1">
      <c r="B17" s="44" t="s">
        <v>23</v>
      </c>
      <c r="C17" s="85"/>
      <c r="D17" s="86"/>
      <c r="E17" s="29">
        <f>E15+E16</f>
        <v>135094.75</v>
      </c>
      <c r="F17" s="30">
        <f>F15+F16</f>
        <v>145804.75</v>
      </c>
      <c r="G17" s="31">
        <f>G15+G16</f>
        <v>155324.75</v>
      </c>
      <c r="H17" s="32">
        <f>H15+H16</f>
        <v>163059.75</v>
      </c>
      <c r="I17" s="2"/>
      <c r="J17" s="2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</row>
    <row r="18" spans="1:152" ht="12.75" customHeight="1" thickTop="1">
      <c r="B18" s="24"/>
      <c r="C18" s="102"/>
      <c r="D18" s="103"/>
      <c r="E18" s="33"/>
      <c r="F18" s="34"/>
      <c r="G18" s="34"/>
      <c r="H18" s="34"/>
      <c r="I18" s="2"/>
      <c r="J18" s="2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</row>
    <row r="19" spans="1:152" ht="12.75" customHeight="1">
      <c r="B19" s="69" t="s">
        <v>24</v>
      </c>
      <c r="C19" s="1"/>
      <c r="D19" s="112"/>
      <c r="E19" s="109"/>
      <c r="F19" s="109"/>
      <c r="G19" s="109"/>
      <c r="H19" s="109"/>
      <c r="I19" s="113"/>
      <c r="J19" s="113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</row>
    <row r="20" spans="1:152" ht="13.5" customHeight="1">
      <c r="B20" s="110"/>
      <c r="C20" s="111"/>
      <c r="D20" s="112"/>
      <c r="E20" s="109"/>
      <c r="F20" s="109"/>
      <c r="G20" s="109"/>
      <c r="H20" s="109"/>
      <c r="I20" s="113"/>
      <c r="J20" s="113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</row>
    <row r="21" spans="1:152">
      <c r="B21" s="114"/>
      <c r="C21" s="111"/>
      <c r="D21" s="112"/>
      <c r="E21" s="109"/>
      <c r="F21" s="109"/>
      <c r="G21" s="109"/>
      <c r="H21" s="109"/>
      <c r="I21" s="121"/>
      <c r="J21" s="121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</row>
    <row r="22" spans="1:152">
      <c r="B22" s="115"/>
      <c r="C22" s="105"/>
      <c r="D22" s="87"/>
      <c r="E22" s="122"/>
      <c r="F22" s="122"/>
      <c r="G22" s="122"/>
      <c r="H22" s="122"/>
      <c r="I22" s="113"/>
      <c r="J22" s="113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</row>
    <row r="23" spans="1:152">
      <c r="B23" s="116"/>
      <c r="C23" s="88"/>
      <c r="D23" s="87"/>
      <c r="E23" s="122"/>
      <c r="F23" s="122"/>
      <c r="G23" s="122"/>
      <c r="H23" s="122"/>
      <c r="I23" s="113"/>
      <c r="J23" s="113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</row>
    <row r="24" spans="1:152">
      <c r="B24" s="117"/>
      <c r="C24" s="87"/>
      <c r="D24" s="104"/>
      <c r="E24" s="109"/>
      <c r="F24" s="109"/>
      <c r="G24" s="109"/>
      <c r="H24" s="109"/>
      <c r="I24" s="113"/>
      <c r="J24" s="113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</row>
    <row r="25" spans="1:152">
      <c r="B25" s="115"/>
      <c r="C25" s="87"/>
      <c r="D25" s="104"/>
      <c r="E25" s="35"/>
      <c r="F25" s="35"/>
      <c r="G25" s="35"/>
      <c r="H25" s="35"/>
      <c r="I25" s="113"/>
      <c r="J25" s="113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</row>
    <row r="26" spans="1:152">
      <c r="B26" s="115"/>
      <c r="C26" s="87"/>
      <c r="D26" s="87"/>
      <c r="E26" s="122"/>
      <c r="F26" s="122"/>
      <c r="G26" s="122"/>
      <c r="H26" s="122"/>
      <c r="I26" s="113"/>
      <c r="J26" s="113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</row>
    <row r="27" spans="1:152">
      <c r="B27" s="116"/>
      <c r="C27" s="88"/>
      <c r="D27" s="87"/>
      <c r="E27" s="122"/>
      <c r="F27" s="122"/>
      <c r="G27" s="122"/>
      <c r="H27" s="122"/>
      <c r="I27" s="113"/>
      <c r="J27" s="113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</row>
    <row r="28" spans="1:152">
      <c r="B28" s="117"/>
      <c r="C28" s="87"/>
      <c r="D28" s="104"/>
      <c r="E28" s="109"/>
      <c r="F28" s="109"/>
      <c r="G28" s="109"/>
      <c r="H28" s="109"/>
      <c r="I28" s="113"/>
      <c r="J28" s="113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</row>
    <row r="29" spans="1:152">
      <c r="B29" s="118"/>
      <c r="C29" s="118"/>
      <c r="D29" s="118"/>
      <c r="E29" s="118"/>
      <c r="F29" s="118"/>
      <c r="G29" s="118"/>
      <c r="H29" s="118"/>
      <c r="I29" s="118"/>
      <c r="J29" s="118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</row>
    <row r="30" spans="1:152" ht="15" customHeight="1">
      <c r="D30" s="1"/>
      <c r="E30" s="1"/>
      <c r="F30" s="1"/>
      <c r="G30" s="1"/>
      <c r="H30" s="1"/>
      <c r="I30" s="1"/>
      <c r="J30" s="1"/>
      <c r="K30" s="1"/>
      <c r="L30" s="4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EU30" s="11"/>
      <c r="EV30" s="11"/>
    </row>
    <row r="31" spans="1:152" ht="9.75" customHeight="1">
      <c r="B31" s="4"/>
      <c r="C31" s="4"/>
      <c r="D31" s="4"/>
      <c r="E31" s="4"/>
      <c r="F31" s="4"/>
      <c r="G31" s="4"/>
      <c r="H31" s="4"/>
      <c r="I31" s="4"/>
      <c r="J31" s="4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</row>
    <row r="32" spans="1:152" s="6" customFormat="1" hidden="1">
      <c r="A32" s="5"/>
      <c r="B32" s="5">
        <v>0</v>
      </c>
      <c r="C32" s="5"/>
      <c r="D32" s="5"/>
      <c r="E32" s="5"/>
      <c r="F32" s="5"/>
      <c r="G32" s="5"/>
      <c r="H32" s="5"/>
      <c r="I32" s="5"/>
      <c r="J32" s="5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</row>
    <row r="33" spans="1:150" s="6" customFormat="1" hidden="1">
      <c r="A33" s="5"/>
      <c r="B33" s="5">
        <v>6</v>
      </c>
      <c r="C33" s="5"/>
      <c r="D33" s="5"/>
      <c r="E33" s="5"/>
      <c r="F33" s="5"/>
      <c r="G33" s="5"/>
      <c r="H33" s="5"/>
      <c r="I33" s="5"/>
      <c r="J33" s="5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</row>
    <row r="34" spans="1:150" hidden="1">
      <c r="B34" s="4"/>
      <c r="C34" s="4"/>
      <c r="D34" s="4"/>
      <c r="E34" s="4"/>
      <c r="F34" s="4"/>
      <c r="G34" s="4"/>
      <c r="H34" s="4"/>
      <c r="I34" s="4"/>
      <c r="J34" s="4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</row>
    <row r="35" spans="1:150" s="14" customForma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</row>
    <row r="36" spans="1:150" s="14" customFormat="1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</row>
    <row r="37" spans="1:150" s="14" customFormat="1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</row>
    <row r="38" spans="1:150" s="14" customForma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</row>
    <row r="39" spans="1:150" s="14" customFormat="1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</row>
    <row r="40" spans="1:150" s="14" customForma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</row>
    <row r="41" spans="1:150" s="14" customForma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</row>
    <row r="42" spans="1:150" s="14" customForma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</row>
    <row r="43" spans="1:150" s="14" customForma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</row>
    <row r="44" spans="1:150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</row>
    <row r="45" spans="1:150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</row>
    <row r="46" spans="1:150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</row>
    <row r="47" spans="1:150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</row>
    <row r="48" spans="1:150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</row>
    <row r="49" spans="1:10">
      <c r="A49" s="137"/>
      <c r="B49" s="137"/>
      <c r="C49" s="137"/>
      <c r="D49" s="137"/>
      <c r="E49" s="137"/>
      <c r="F49" s="137"/>
      <c r="G49" s="137"/>
      <c r="H49" s="137"/>
      <c r="I49" s="137"/>
      <c r="J49" s="137"/>
    </row>
    <row r="50" spans="1:10">
      <c r="A50" s="137"/>
      <c r="B50" s="137"/>
      <c r="C50" s="137"/>
      <c r="D50" s="137"/>
      <c r="E50" s="137"/>
      <c r="F50" s="137"/>
      <c r="G50" s="137"/>
      <c r="H50" s="137"/>
      <c r="I50" s="137"/>
      <c r="J50" s="137"/>
    </row>
    <row r="51" spans="1:10">
      <c r="A51" s="137"/>
      <c r="B51" s="137"/>
      <c r="C51" s="137"/>
      <c r="D51" s="137"/>
      <c r="E51" s="137"/>
      <c r="F51" s="137"/>
      <c r="G51" s="137"/>
      <c r="H51" s="137"/>
      <c r="I51" s="137"/>
      <c r="J51" s="137"/>
    </row>
    <row r="52" spans="1:10">
      <c r="A52" s="137"/>
      <c r="B52" s="137"/>
      <c r="C52" s="137"/>
      <c r="D52" s="137"/>
      <c r="E52" s="137"/>
      <c r="F52" s="137"/>
      <c r="G52" s="137"/>
      <c r="H52" s="137"/>
      <c r="I52" s="137"/>
      <c r="J52" s="137"/>
    </row>
    <row r="53" spans="1:10">
      <c r="A53" s="137"/>
      <c r="B53" s="137"/>
      <c r="C53" s="137"/>
      <c r="D53" s="137"/>
      <c r="E53" s="137"/>
      <c r="F53" s="137"/>
      <c r="G53" s="137"/>
      <c r="H53" s="137"/>
      <c r="I53" s="137"/>
      <c r="J53" s="137"/>
    </row>
    <row r="54" spans="1:10">
      <c r="A54" s="137"/>
      <c r="B54" s="137"/>
      <c r="C54" s="137"/>
      <c r="D54" s="137"/>
      <c r="E54" s="137"/>
      <c r="F54" s="137"/>
      <c r="G54" s="137"/>
      <c r="H54" s="137"/>
      <c r="I54" s="137"/>
      <c r="J54" s="137"/>
    </row>
    <row r="55" spans="1:10">
      <c r="A55" s="137"/>
      <c r="B55" s="137"/>
      <c r="C55" s="137"/>
      <c r="D55" s="137"/>
      <c r="E55" s="137"/>
      <c r="F55" s="137"/>
      <c r="G55" s="137"/>
      <c r="H55" s="137"/>
      <c r="I55" s="137"/>
      <c r="J55" s="137"/>
    </row>
    <row r="56" spans="1:10">
      <c r="A56" s="137"/>
      <c r="B56" s="137"/>
      <c r="C56" s="137"/>
      <c r="D56" s="137"/>
      <c r="E56" s="137"/>
      <c r="F56" s="137"/>
      <c r="G56" s="137"/>
      <c r="H56" s="137"/>
      <c r="I56" s="137"/>
      <c r="J56" s="137"/>
    </row>
    <row r="57" spans="1:10">
      <c r="A57" s="137"/>
      <c r="B57" s="137"/>
      <c r="C57" s="137"/>
      <c r="D57" s="137"/>
      <c r="E57" s="137"/>
      <c r="F57" s="137"/>
      <c r="G57" s="137"/>
      <c r="H57" s="137"/>
      <c r="I57" s="137"/>
      <c r="J57" s="137"/>
    </row>
    <row r="58" spans="1:10">
      <c r="A58" s="137"/>
      <c r="B58" s="137"/>
      <c r="C58" s="137"/>
      <c r="D58" s="137"/>
      <c r="E58" s="137"/>
      <c r="F58" s="137"/>
      <c r="G58" s="137"/>
      <c r="H58" s="137"/>
      <c r="I58" s="137"/>
      <c r="J58" s="137"/>
    </row>
    <row r="59" spans="1:10">
      <c r="A59" s="137"/>
      <c r="B59" s="137"/>
      <c r="C59" s="137"/>
      <c r="D59" s="137"/>
      <c r="E59" s="137"/>
      <c r="F59" s="137"/>
      <c r="G59" s="137"/>
      <c r="H59" s="137"/>
      <c r="I59" s="137"/>
      <c r="J59" s="137"/>
    </row>
    <row r="60" spans="1:10">
      <c r="A60" s="137"/>
      <c r="B60" s="137"/>
      <c r="C60" s="137"/>
      <c r="D60" s="137"/>
      <c r="E60" s="137"/>
      <c r="F60" s="137"/>
      <c r="G60" s="137"/>
      <c r="H60" s="137"/>
      <c r="I60" s="137"/>
      <c r="J60" s="137"/>
    </row>
    <row r="61" spans="1:10">
      <c r="A61" s="137"/>
      <c r="B61" s="137"/>
      <c r="C61" s="137"/>
      <c r="D61" s="137"/>
      <c r="E61" s="137"/>
      <c r="F61" s="137"/>
      <c r="G61" s="137"/>
      <c r="H61" s="137"/>
      <c r="I61" s="137"/>
      <c r="J61" s="137"/>
    </row>
    <row r="62" spans="1:10">
      <c r="A62" s="137"/>
      <c r="B62" s="137"/>
      <c r="C62" s="137"/>
      <c r="D62" s="137"/>
      <c r="E62" s="137"/>
      <c r="F62" s="137"/>
      <c r="G62" s="137"/>
      <c r="H62" s="137"/>
      <c r="I62" s="137"/>
      <c r="J62" s="137"/>
    </row>
    <row r="63" spans="1:10">
      <c r="A63" s="137"/>
      <c r="B63" s="137"/>
      <c r="C63" s="137"/>
      <c r="D63" s="137"/>
      <c r="E63" s="137"/>
      <c r="F63" s="137"/>
      <c r="G63" s="137"/>
      <c r="H63" s="137"/>
      <c r="I63" s="137"/>
      <c r="J63" s="137"/>
    </row>
    <row r="64" spans="1:10">
      <c r="A64" s="137"/>
      <c r="B64" s="137"/>
      <c r="C64" s="137"/>
      <c r="D64" s="137"/>
      <c r="E64" s="137"/>
      <c r="F64" s="137"/>
      <c r="G64" s="137"/>
      <c r="H64" s="137"/>
      <c r="I64" s="137"/>
      <c r="J64" s="137"/>
    </row>
    <row r="65" spans="1:76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</row>
    <row r="66" spans="1:7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</row>
    <row r="67" spans="1:7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</row>
    <row r="68" spans="1:7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</row>
    <row r="69" spans="1:7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</row>
    <row r="70" spans="1:7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</row>
    <row r="71" spans="1:7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</row>
    <row r="72" spans="1:7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</row>
    <row r="73" spans="1:7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</row>
    <row r="74" spans="1:7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</row>
    <row r="75" spans="1:7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</row>
    <row r="76" spans="1: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</row>
    <row r="77" spans="1:7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</row>
    <row r="78" spans="1:76" s="10" customFormat="1"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37"/>
      <c r="AH78" s="37"/>
      <c r="AI78" s="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</row>
    <row r="79" spans="1:76" s="10" customFormat="1"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37"/>
      <c r="AH79" s="37"/>
      <c r="AI79" s="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</row>
    <row r="80" spans="1:76" s="10" customFormat="1"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37"/>
      <c r="AH80" s="37"/>
      <c r="AI80" s="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</row>
    <row r="81" spans="11:76" s="10" customFormat="1"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37"/>
      <c r="AH81" s="37"/>
      <c r="AI81" s="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</row>
    <row r="82" spans="11:76" s="10" customFormat="1"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37"/>
      <c r="AH82" s="37"/>
      <c r="AI82" s="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</row>
    <row r="83" spans="11:76" s="10" customFormat="1"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37"/>
      <c r="AH83" s="37"/>
      <c r="AI83" s="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</row>
    <row r="84" spans="11:76" s="10" customFormat="1"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37"/>
      <c r="AH84" s="37"/>
      <c r="AI84" s="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</row>
    <row r="85" spans="11:76" s="10" customFormat="1"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37"/>
      <c r="AH85" s="37"/>
      <c r="AI85" s="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</row>
    <row r="86" spans="11:76" s="10" customFormat="1"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37"/>
      <c r="AH86" s="37"/>
      <c r="AI86" s="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</row>
    <row r="87" spans="11:76" s="10" customFormat="1"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37"/>
      <c r="AH87" s="37"/>
      <c r="AI87" s="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</row>
    <row r="88" spans="11:76" s="10" customFormat="1"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37"/>
      <c r="AH88" s="37"/>
      <c r="AI88" s="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</row>
    <row r="89" spans="11:76" s="10" customFormat="1"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37"/>
      <c r="AH89" s="37"/>
      <c r="AI89" s="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</row>
    <row r="90" spans="11:76" s="10" customFormat="1"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37"/>
      <c r="AH90" s="37"/>
      <c r="AI90" s="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</row>
    <row r="91" spans="11:76" s="10" customFormat="1"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37"/>
      <c r="AH91" s="37"/>
      <c r="AI91" s="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</row>
    <row r="92" spans="11:76" s="10" customFormat="1"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</row>
    <row r="93" spans="11:76" s="10" customFormat="1"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</row>
    <row r="94" spans="11:76" s="10" customFormat="1"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</row>
    <row r="95" spans="11:76" s="10" customFormat="1"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</row>
    <row r="96" spans="11:76" s="10" customFormat="1"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</row>
    <row r="97" spans="11:76" s="10" customFormat="1"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7"/>
      <c r="BS97" s="137"/>
      <c r="BT97" s="137"/>
      <c r="BU97" s="137"/>
      <c r="BV97" s="137"/>
      <c r="BW97" s="137"/>
      <c r="BX97" s="137"/>
    </row>
    <row r="98" spans="11:76" s="10" customFormat="1"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7"/>
      <c r="BS98" s="137"/>
      <c r="BT98" s="137"/>
      <c r="BU98" s="137"/>
      <c r="BV98" s="137"/>
      <c r="BW98" s="137"/>
      <c r="BX98" s="137"/>
    </row>
    <row r="99" spans="11:76" s="10" customFormat="1"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  <c r="BT99" s="137"/>
      <c r="BU99" s="137"/>
      <c r="BV99" s="137"/>
      <c r="BW99" s="137"/>
      <c r="BX99" s="137"/>
    </row>
    <row r="100" spans="11:76" s="10" customFormat="1"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7"/>
      <c r="BR100" s="137"/>
      <c r="BS100" s="137"/>
      <c r="BT100" s="137"/>
      <c r="BU100" s="137"/>
      <c r="BV100" s="137"/>
      <c r="BW100" s="137"/>
      <c r="BX100" s="137"/>
    </row>
    <row r="101" spans="11:76" s="10" customFormat="1"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7"/>
      <c r="BR101" s="137"/>
      <c r="BS101" s="137"/>
      <c r="BT101" s="137"/>
      <c r="BU101" s="137"/>
      <c r="BV101" s="137"/>
      <c r="BW101" s="137"/>
      <c r="BX101" s="137"/>
    </row>
    <row r="102" spans="11:76" s="10" customFormat="1"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7"/>
      <c r="BR102" s="137"/>
      <c r="BS102" s="137"/>
      <c r="BT102" s="137"/>
      <c r="BU102" s="137"/>
      <c r="BV102" s="137"/>
      <c r="BW102" s="137"/>
      <c r="BX102" s="137"/>
    </row>
    <row r="103" spans="11:76" s="10" customFormat="1"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7"/>
      <c r="BR103" s="137"/>
      <c r="BS103" s="137"/>
      <c r="BT103" s="137"/>
      <c r="BU103" s="137"/>
      <c r="BV103" s="137"/>
      <c r="BW103" s="137"/>
      <c r="BX103" s="137"/>
    </row>
    <row r="104" spans="11:76" s="10" customFormat="1"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7"/>
      <c r="BR104" s="137"/>
      <c r="BS104" s="137"/>
      <c r="BT104" s="137"/>
      <c r="BU104" s="137"/>
      <c r="BV104" s="137"/>
      <c r="BW104" s="137"/>
      <c r="BX104" s="137"/>
    </row>
    <row r="105" spans="11:76" s="10" customFormat="1"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7"/>
      <c r="BR105" s="137"/>
      <c r="BS105" s="137"/>
      <c r="BT105" s="137"/>
      <c r="BU105" s="137"/>
      <c r="BV105" s="137"/>
      <c r="BW105" s="137"/>
      <c r="BX105" s="137"/>
    </row>
    <row r="106" spans="11:76" s="10" customFormat="1"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7"/>
      <c r="BR106" s="137"/>
      <c r="BS106" s="137"/>
      <c r="BT106" s="137"/>
      <c r="BU106" s="137"/>
      <c r="BV106" s="137"/>
      <c r="BW106" s="137"/>
      <c r="BX106" s="137"/>
    </row>
    <row r="107" spans="11:76" s="10" customFormat="1"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</row>
    <row r="108" spans="11:76" s="10" customFormat="1"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</row>
    <row r="109" spans="11:76" s="10" customFormat="1"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</row>
    <row r="110" spans="11:76" s="10" customFormat="1"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</row>
    <row r="111" spans="11:76" s="10" customFormat="1"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</row>
    <row r="112" spans="11:76" s="10" customFormat="1"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</row>
    <row r="113" spans="11:76" s="10" customFormat="1"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</row>
    <row r="114" spans="11:76" s="10" customFormat="1"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</row>
    <row r="115" spans="11:76" s="10" customFormat="1"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</row>
    <row r="116" spans="11:76" s="10" customFormat="1"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</row>
    <row r="117" spans="11:76" s="10" customFormat="1"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</row>
    <row r="118" spans="11:76" s="10" customFormat="1"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</row>
    <row r="119" spans="11:76" s="10" customFormat="1"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</row>
    <row r="120" spans="11:76" s="10" customFormat="1"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</row>
    <row r="121" spans="11:76" s="10" customFormat="1"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</row>
    <row r="122" spans="11:76" s="10" customFormat="1"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</row>
    <row r="123" spans="11:76" s="10" customFormat="1"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</row>
    <row r="124" spans="11:76" s="10" customFormat="1"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</row>
    <row r="125" spans="11:76" s="10" customFormat="1"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</row>
    <row r="126" spans="11:76" s="10" customFormat="1"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</row>
    <row r="127" spans="11:76" s="10" customFormat="1"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7"/>
      <c r="BR127" s="137"/>
      <c r="BS127" s="137"/>
      <c r="BT127" s="137"/>
      <c r="BU127" s="137"/>
      <c r="BV127" s="137"/>
      <c r="BW127" s="137"/>
      <c r="BX127" s="137"/>
    </row>
    <row r="128" spans="11:76" s="10" customFormat="1"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37"/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</row>
    <row r="129" spans="11:76" s="10" customFormat="1"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</row>
    <row r="130" spans="11:76" s="10" customFormat="1"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  <c r="BI130" s="137"/>
      <c r="BJ130" s="137"/>
      <c r="BK130" s="137"/>
      <c r="BL130" s="137"/>
      <c r="BM130" s="137"/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</row>
    <row r="131" spans="11:76" s="10" customFormat="1"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37"/>
      <c r="BI131" s="137"/>
      <c r="BJ131" s="137"/>
      <c r="BK131" s="137"/>
      <c r="BL131" s="137"/>
      <c r="BM131" s="137"/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</row>
    <row r="132" spans="11:76" s="10" customFormat="1"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  <c r="BM132" s="137"/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</row>
    <row r="133" spans="11:76" s="10" customFormat="1"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  <c r="BI133" s="137"/>
      <c r="BJ133" s="137"/>
      <c r="BK133" s="137"/>
      <c r="BL133" s="137"/>
      <c r="BM133" s="137"/>
      <c r="BN133" s="137"/>
      <c r="BO133" s="137"/>
      <c r="BP133" s="137"/>
      <c r="BQ133" s="137"/>
      <c r="BR133" s="137"/>
      <c r="BS133" s="137"/>
      <c r="BT133" s="137"/>
      <c r="BU133" s="137"/>
      <c r="BV133" s="137"/>
      <c r="BW133" s="137"/>
      <c r="BX133" s="137"/>
    </row>
    <row r="134" spans="11:76" s="10" customFormat="1"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  <c r="BI134" s="137"/>
      <c r="BJ134" s="137"/>
      <c r="BK134" s="137"/>
      <c r="BL134" s="137"/>
      <c r="BM134" s="137"/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</row>
    <row r="135" spans="11:76" s="10" customFormat="1"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  <c r="BE135" s="137"/>
      <c r="BF135" s="137"/>
      <c r="BG135" s="137"/>
      <c r="BH135" s="137"/>
      <c r="BI135" s="137"/>
      <c r="BJ135" s="137"/>
      <c r="BK135" s="137"/>
      <c r="BL135" s="137"/>
      <c r="BM135" s="137"/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</row>
    <row r="136" spans="11:76" s="10" customFormat="1"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</row>
    <row r="137" spans="11:76" s="10" customFormat="1"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  <c r="BE137" s="137"/>
      <c r="BF137" s="137"/>
      <c r="BG137" s="137"/>
      <c r="BH137" s="137"/>
      <c r="BI137" s="137"/>
      <c r="BJ137" s="137"/>
      <c r="BK137" s="137"/>
      <c r="BL137" s="137"/>
      <c r="BM137" s="137"/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</row>
    <row r="138" spans="11:76" s="10" customFormat="1"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37"/>
      <c r="BE138" s="137"/>
      <c r="BF138" s="137"/>
      <c r="BG138" s="137"/>
      <c r="BH138" s="137"/>
      <c r="BI138" s="137"/>
      <c r="BJ138" s="137"/>
      <c r="BK138" s="137"/>
      <c r="BL138" s="137"/>
      <c r="BM138" s="137"/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</row>
    <row r="139" spans="11:76" s="10" customFormat="1"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137"/>
      <c r="AS139" s="137"/>
      <c r="AT139" s="137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37"/>
      <c r="BE139" s="137"/>
      <c r="BF139" s="137"/>
      <c r="BG139" s="137"/>
      <c r="BH139" s="137"/>
      <c r="BI139" s="137"/>
      <c r="BJ139" s="137"/>
      <c r="BK139" s="137"/>
      <c r="BL139" s="137"/>
      <c r="BM139" s="137"/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</row>
    <row r="140" spans="11:76" s="10" customFormat="1"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</row>
    <row r="141" spans="11:76" s="10" customFormat="1"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</row>
    <row r="142" spans="11:76" s="10" customFormat="1"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</row>
    <row r="143" spans="11:76" s="10" customFormat="1"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</row>
    <row r="144" spans="11:76" s="10" customFormat="1"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</row>
    <row r="145" spans="11:76" s="10" customFormat="1"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</row>
    <row r="146" spans="11:76" s="10" customFormat="1"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</row>
    <row r="147" spans="11:76" s="10" customFormat="1"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</row>
    <row r="148" spans="11:76" s="10" customFormat="1"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</row>
    <row r="149" spans="11:76" s="10" customFormat="1"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7"/>
      <c r="AY149" s="137"/>
      <c r="AZ149" s="137"/>
      <c r="BA149" s="137"/>
      <c r="BB149" s="137"/>
      <c r="BC149" s="137"/>
      <c r="BD149" s="137"/>
      <c r="BE149" s="137"/>
      <c r="BF149" s="137"/>
      <c r="BG149" s="137"/>
      <c r="BH149" s="137"/>
      <c r="BI149" s="137"/>
      <c r="BJ149" s="137"/>
      <c r="BK149" s="137"/>
      <c r="BL149" s="137"/>
      <c r="BM149" s="137"/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</row>
    <row r="150" spans="11:76" s="10" customFormat="1"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</row>
    <row r="151" spans="11:76" s="10" customFormat="1"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  <c r="BE151" s="137"/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</row>
    <row r="152" spans="11:76" s="10" customFormat="1"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37"/>
      <c r="BK152" s="137"/>
      <c r="BL152" s="137"/>
      <c r="BM152" s="137"/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</row>
    <row r="153" spans="11:76" s="10" customFormat="1"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  <c r="BE153" s="137"/>
      <c r="BF153" s="137"/>
      <c r="BG153" s="137"/>
      <c r="BH153" s="137"/>
      <c r="BI153" s="137"/>
      <c r="BJ153" s="137"/>
      <c r="BK153" s="137"/>
      <c r="BL153" s="137"/>
      <c r="BM153" s="137"/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</row>
    <row r="154" spans="11:76" s="10" customFormat="1"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7"/>
      <c r="AY154" s="137"/>
      <c r="AZ154" s="137"/>
      <c r="BA154" s="137"/>
      <c r="BB154" s="137"/>
      <c r="BC154" s="137"/>
      <c r="BD154" s="137"/>
      <c r="BE154" s="137"/>
      <c r="BF154" s="137"/>
      <c r="BG154" s="137"/>
      <c r="BH154" s="137"/>
      <c r="BI154" s="137"/>
      <c r="BJ154" s="137"/>
      <c r="BK154" s="137"/>
      <c r="BL154" s="137"/>
      <c r="BM154" s="137"/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</row>
    <row r="155" spans="11:76" s="10" customFormat="1"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7"/>
      <c r="AY155" s="137"/>
      <c r="AZ155" s="137"/>
      <c r="BA155" s="137"/>
      <c r="BB155" s="137"/>
      <c r="BC155" s="137"/>
      <c r="BD155" s="137"/>
      <c r="BE155" s="137"/>
      <c r="BF155" s="137"/>
      <c r="BG155" s="137"/>
      <c r="BH155" s="137"/>
      <c r="BI155" s="137"/>
      <c r="BJ155" s="137"/>
      <c r="BK155" s="137"/>
      <c r="BL155" s="137"/>
      <c r="BM155" s="137"/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</row>
    <row r="156" spans="11:76" s="10" customFormat="1"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7"/>
      <c r="AY156" s="137"/>
      <c r="AZ156" s="137"/>
      <c r="BA156" s="137"/>
      <c r="BB156" s="137"/>
      <c r="BC156" s="137"/>
      <c r="BD156" s="137"/>
      <c r="BE156" s="137"/>
      <c r="BF156" s="137"/>
      <c r="BG156" s="137"/>
      <c r="BH156" s="137"/>
      <c r="BI156" s="137"/>
      <c r="BJ156" s="137"/>
      <c r="BK156" s="137"/>
      <c r="BL156" s="137"/>
      <c r="BM156" s="137"/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</row>
    <row r="157" spans="11:76" s="10" customFormat="1"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  <c r="BE157" s="137"/>
      <c r="BF157" s="137"/>
      <c r="BG157" s="137"/>
      <c r="BH157" s="137"/>
      <c r="BI157" s="137"/>
      <c r="BJ157" s="137"/>
      <c r="BK157" s="137"/>
      <c r="BL157" s="137"/>
      <c r="BM157" s="137"/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</row>
    <row r="158" spans="11:76" s="10" customFormat="1"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7"/>
      <c r="BM158" s="137"/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</row>
    <row r="159" spans="11:76" s="10" customFormat="1"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7"/>
      <c r="AY159" s="137"/>
      <c r="AZ159" s="137"/>
      <c r="BA159" s="137"/>
      <c r="BB159" s="137"/>
      <c r="BC159" s="137"/>
      <c r="BD159" s="137"/>
      <c r="BE159" s="137"/>
      <c r="BF159" s="137"/>
      <c r="BG159" s="137"/>
      <c r="BH159" s="137"/>
      <c r="BI159" s="137"/>
      <c r="BJ159" s="137"/>
      <c r="BK159" s="137"/>
      <c r="BL159" s="137"/>
      <c r="BM159" s="137"/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</row>
    <row r="160" spans="11:76" s="10" customFormat="1"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7"/>
      <c r="AY160" s="137"/>
      <c r="AZ160" s="137"/>
      <c r="BA160" s="137"/>
      <c r="BB160" s="137"/>
      <c r="BC160" s="137"/>
      <c r="BD160" s="137"/>
      <c r="BE160" s="137"/>
      <c r="BF160" s="137"/>
      <c r="BG160" s="137"/>
      <c r="BH160" s="137"/>
      <c r="BI160" s="137"/>
      <c r="BJ160" s="137"/>
      <c r="BK160" s="137"/>
      <c r="BL160" s="137"/>
      <c r="BM160" s="137"/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</row>
    <row r="161" spans="11:76" s="10" customFormat="1"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7"/>
      <c r="AY161" s="137"/>
      <c r="AZ161" s="137"/>
      <c r="BA161" s="137"/>
      <c r="BB161" s="137"/>
      <c r="BC161" s="137"/>
      <c r="BD161" s="137"/>
      <c r="BE161" s="137"/>
      <c r="BF161" s="137"/>
      <c r="BG161" s="137"/>
      <c r="BH161" s="137"/>
      <c r="BI161" s="137"/>
      <c r="BJ161" s="137"/>
      <c r="BK161" s="137"/>
      <c r="BL161" s="137"/>
      <c r="BM161" s="137"/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</row>
    <row r="162" spans="11:76" s="10" customFormat="1"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7"/>
      <c r="AY162" s="137"/>
      <c r="AZ162" s="137"/>
      <c r="BA162" s="137"/>
      <c r="BB162" s="137"/>
      <c r="BC162" s="137"/>
      <c r="BD162" s="137"/>
      <c r="BE162" s="137"/>
      <c r="BF162" s="137"/>
      <c r="BG162" s="137"/>
      <c r="BH162" s="137"/>
      <c r="BI162" s="137"/>
      <c r="BJ162" s="137"/>
      <c r="BK162" s="137"/>
      <c r="BL162" s="137"/>
      <c r="BM162" s="137"/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</row>
    <row r="163" spans="11:76" s="10" customFormat="1"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7"/>
      <c r="AZ163" s="137"/>
      <c r="BA163" s="137"/>
      <c r="BB163" s="137"/>
      <c r="BC163" s="137"/>
      <c r="BD163" s="137"/>
      <c r="BE163" s="137"/>
      <c r="BF163" s="137"/>
      <c r="BG163" s="137"/>
      <c r="BH163" s="137"/>
      <c r="BI163" s="137"/>
      <c r="BJ163" s="137"/>
      <c r="BK163" s="137"/>
      <c r="BL163" s="137"/>
      <c r="BM163" s="137"/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</row>
    <row r="164" spans="11:76" s="10" customFormat="1"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7"/>
      <c r="BE164" s="137"/>
      <c r="BF164" s="137"/>
      <c r="BG164" s="137"/>
      <c r="BH164" s="137"/>
      <c r="BI164" s="137"/>
      <c r="BJ164" s="137"/>
      <c r="BK164" s="137"/>
      <c r="BL164" s="137"/>
      <c r="BM164" s="137"/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</row>
    <row r="165" spans="11:76" s="10" customFormat="1"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7"/>
      <c r="AY165" s="137"/>
      <c r="AZ165" s="137"/>
      <c r="BA165" s="137"/>
      <c r="BB165" s="137"/>
      <c r="BC165" s="137"/>
      <c r="BD165" s="137"/>
      <c r="BE165" s="137"/>
      <c r="BF165" s="137"/>
      <c r="BG165" s="137"/>
      <c r="BH165" s="137"/>
      <c r="BI165" s="137"/>
      <c r="BJ165" s="137"/>
      <c r="BK165" s="137"/>
      <c r="BL165" s="137"/>
      <c r="BM165" s="137"/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</row>
    <row r="166" spans="11:76" s="10" customFormat="1"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137"/>
      <c r="BH166" s="137"/>
      <c r="BI166" s="137"/>
      <c r="BJ166" s="137"/>
      <c r="BK166" s="137"/>
      <c r="BL166" s="137"/>
      <c r="BM166" s="137"/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</row>
    <row r="167" spans="11:76" s="10" customFormat="1"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7"/>
      <c r="AY167" s="137"/>
      <c r="AZ167" s="137"/>
      <c r="BA167" s="137"/>
      <c r="BB167" s="137"/>
      <c r="BC167" s="137"/>
      <c r="BD167" s="137"/>
      <c r="BE167" s="137"/>
      <c r="BF167" s="137"/>
      <c r="BG167" s="137"/>
      <c r="BH167" s="137"/>
      <c r="BI167" s="137"/>
      <c r="BJ167" s="137"/>
      <c r="BK167" s="137"/>
      <c r="BL167" s="137"/>
      <c r="BM167" s="137"/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</row>
    <row r="168" spans="11:76" s="10" customFormat="1"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7"/>
      <c r="BE168" s="137"/>
      <c r="BF168" s="137"/>
      <c r="BG168" s="137"/>
      <c r="BH168" s="137"/>
      <c r="BI168" s="137"/>
      <c r="BJ168" s="137"/>
      <c r="BK168" s="137"/>
      <c r="BL168" s="137"/>
      <c r="BM168" s="137"/>
      <c r="BN168" s="137"/>
      <c r="BO168" s="137"/>
      <c r="BP168" s="137"/>
      <c r="BQ168" s="137"/>
      <c r="BR168" s="137"/>
      <c r="BS168" s="137"/>
      <c r="BT168" s="137"/>
      <c r="BU168" s="137"/>
      <c r="BV168" s="137"/>
      <c r="BW168" s="137"/>
      <c r="BX168" s="137"/>
    </row>
    <row r="169" spans="11:76" s="10" customFormat="1"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7"/>
      <c r="AY169" s="137"/>
      <c r="AZ169" s="137"/>
      <c r="BA169" s="137"/>
      <c r="BB169" s="137"/>
      <c r="BC169" s="137"/>
      <c r="BD169" s="137"/>
      <c r="BE169" s="137"/>
      <c r="BF169" s="137"/>
      <c r="BG169" s="137"/>
      <c r="BH169" s="137"/>
      <c r="BI169" s="137"/>
      <c r="BJ169" s="137"/>
      <c r="BK169" s="137"/>
      <c r="BL169" s="137"/>
      <c r="BM169" s="137"/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</row>
    <row r="170" spans="11:76" s="10" customFormat="1"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7"/>
      <c r="BE170" s="137"/>
      <c r="BF170" s="137"/>
      <c r="BG170" s="137"/>
      <c r="BH170" s="137"/>
      <c r="BI170" s="137"/>
      <c r="BJ170" s="137"/>
      <c r="BK170" s="137"/>
      <c r="BL170" s="137"/>
      <c r="BM170" s="137"/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</row>
    <row r="171" spans="11:76" s="10" customFormat="1"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7"/>
      <c r="BM171" s="137"/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</row>
    <row r="172" spans="11:76" s="10" customFormat="1"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7"/>
      <c r="BH172" s="137"/>
      <c r="BI172" s="137"/>
      <c r="BJ172" s="137"/>
      <c r="BK172" s="137"/>
      <c r="BL172" s="137"/>
      <c r="BM172" s="137"/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</row>
    <row r="173" spans="11:76" s="10" customFormat="1"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7"/>
      <c r="AY173" s="137"/>
      <c r="AZ173" s="137"/>
      <c r="BA173" s="137"/>
      <c r="BB173" s="137"/>
      <c r="BC173" s="137"/>
      <c r="BD173" s="137"/>
      <c r="BE173" s="137"/>
      <c r="BF173" s="137"/>
      <c r="BG173" s="137"/>
      <c r="BH173" s="137"/>
      <c r="BI173" s="137"/>
      <c r="BJ173" s="137"/>
      <c r="BK173" s="137"/>
      <c r="BL173" s="137"/>
      <c r="BM173" s="137"/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</row>
    <row r="174" spans="11:76" s="10" customFormat="1"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</row>
    <row r="175" spans="11:76" s="10" customFormat="1"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7"/>
      <c r="AY175" s="137"/>
      <c r="AZ175" s="137"/>
      <c r="BA175" s="137"/>
      <c r="BB175" s="137"/>
      <c r="BC175" s="137"/>
      <c r="BD175" s="137"/>
      <c r="BE175" s="137"/>
      <c r="BF175" s="137"/>
      <c r="BG175" s="137"/>
      <c r="BH175" s="137"/>
      <c r="BI175" s="137"/>
      <c r="BJ175" s="137"/>
      <c r="BK175" s="137"/>
      <c r="BL175" s="137"/>
      <c r="BM175" s="137"/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</row>
    <row r="176" spans="11:76" s="10" customFormat="1"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7"/>
      <c r="AY176" s="137"/>
      <c r="AZ176" s="137"/>
      <c r="BA176" s="137"/>
      <c r="BB176" s="137"/>
      <c r="BC176" s="137"/>
      <c r="BD176" s="137"/>
      <c r="BE176" s="137"/>
      <c r="BF176" s="137"/>
      <c r="BG176" s="137"/>
      <c r="BH176" s="137"/>
      <c r="BI176" s="137"/>
      <c r="BJ176" s="137"/>
      <c r="BK176" s="137"/>
      <c r="BL176" s="137"/>
      <c r="BM176" s="137"/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</row>
    <row r="177" spans="11:76" s="10" customFormat="1"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137"/>
      <c r="AL177" s="137"/>
      <c r="AM177" s="137"/>
      <c r="AN177" s="137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7"/>
      <c r="AY177" s="137"/>
      <c r="AZ177" s="137"/>
      <c r="BA177" s="137"/>
      <c r="BB177" s="137"/>
      <c r="BC177" s="137"/>
      <c r="BD177" s="137"/>
      <c r="BE177" s="137"/>
      <c r="BF177" s="137"/>
      <c r="BG177" s="137"/>
      <c r="BH177" s="137"/>
      <c r="BI177" s="137"/>
      <c r="BJ177" s="137"/>
      <c r="BK177" s="137"/>
      <c r="BL177" s="137"/>
      <c r="BM177" s="137"/>
      <c r="BN177" s="137"/>
      <c r="BO177" s="137"/>
      <c r="BP177" s="137"/>
      <c r="BQ177" s="137"/>
      <c r="BR177" s="137"/>
      <c r="BS177" s="137"/>
      <c r="BT177" s="137"/>
      <c r="BU177" s="137"/>
      <c r="BV177" s="137"/>
      <c r="BW177" s="137"/>
      <c r="BX177" s="137"/>
    </row>
    <row r="178" spans="11:76" s="10" customFormat="1"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7"/>
      <c r="BE178" s="137"/>
      <c r="BF178" s="137"/>
      <c r="BG178" s="137"/>
      <c r="BH178" s="137"/>
      <c r="BI178" s="137"/>
      <c r="BJ178" s="137"/>
      <c r="BK178" s="137"/>
      <c r="BL178" s="137"/>
      <c r="BM178" s="137"/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</row>
    <row r="179" spans="11:76" s="10" customFormat="1"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  <c r="BE179" s="137"/>
      <c r="BF179" s="137"/>
      <c r="BG179" s="137"/>
      <c r="BH179" s="137"/>
      <c r="BI179" s="137"/>
      <c r="BJ179" s="137"/>
      <c r="BK179" s="137"/>
      <c r="BL179" s="137"/>
      <c r="BM179" s="137"/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</row>
    <row r="180" spans="11:76" s="10" customFormat="1"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7"/>
      <c r="BM180" s="137"/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</row>
    <row r="181" spans="11:76" s="10" customFormat="1"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  <c r="BE181" s="137"/>
      <c r="BF181" s="137"/>
      <c r="BG181" s="137"/>
      <c r="BH181" s="137"/>
      <c r="BI181" s="137"/>
      <c r="BJ181" s="137"/>
      <c r="BK181" s="137"/>
      <c r="BL181" s="137"/>
      <c r="BM181" s="137"/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</row>
    <row r="182" spans="11:76" s="10" customFormat="1"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7"/>
      <c r="BB182" s="137"/>
      <c r="BC182" s="137"/>
      <c r="BD182" s="137"/>
      <c r="BE182" s="137"/>
      <c r="BF182" s="137"/>
      <c r="BG182" s="137"/>
      <c r="BH182" s="137"/>
      <c r="BI182" s="137"/>
      <c r="BJ182" s="137"/>
      <c r="BK182" s="137"/>
      <c r="BL182" s="137"/>
      <c r="BM182" s="137"/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</row>
    <row r="183" spans="11:76" s="10" customFormat="1"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  <c r="BE183" s="137"/>
      <c r="BF183" s="137"/>
      <c r="BG183" s="137"/>
      <c r="BH183" s="137"/>
      <c r="BI183" s="137"/>
      <c r="BJ183" s="137"/>
      <c r="BK183" s="137"/>
      <c r="BL183" s="137"/>
      <c r="BM183" s="137"/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</row>
    <row r="184" spans="11:76" s="10" customFormat="1"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  <c r="BE184" s="137"/>
      <c r="BF184" s="137"/>
      <c r="BG184" s="137"/>
      <c r="BH184" s="137"/>
      <c r="BI184" s="137"/>
      <c r="BJ184" s="137"/>
      <c r="BK184" s="137"/>
      <c r="BL184" s="137"/>
      <c r="BM184" s="137"/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</row>
    <row r="185" spans="11:76" s="10" customFormat="1"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7"/>
      <c r="BE185" s="137"/>
      <c r="BF185" s="137"/>
      <c r="BG185" s="137"/>
      <c r="BH185" s="137"/>
      <c r="BI185" s="137"/>
      <c r="BJ185" s="137"/>
      <c r="BK185" s="137"/>
      <c r="BL185" s="137"/>
      <c r="BM185" s="137"/>
      <c r="BN185" s="137"/>
      <c r="BO185" s="137"/>
      <c r="BP185" s="137"/>
      <c r="BQ185" s="137"/>
      <c r="BR185" s="137"/>
      <c r="BS185" s="137"/>
      <c r="BT185" s="137"/>
      <c r="BU185" s="137"/>
      <c r="BV185" s="137"/>
      <c r="BW185" s="137"/>
      <c r="BX185" s="137"/>
    </row>
    <row r="186" spans="11:76" s="10" customFormat="1"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37"/>
      <c r="AX186" s="137"/>
      <c r="AY186" s="137"/>
      <c r="AZ186" s="137"/>
      <c r="BA186" s="137"/>
      <c r="BB186" s="137"/>
      <c r="BC186" s="137"/>
      <c r="BD186" s="137"/>
      <c r="BE186" s="137"/>
      <c r="BF186" s="137"/>
      <c r="BG186" s="137"/>
      <c r="BH186" s="137"/>
      <c r="BI186" s="137"/>
      <c r="BJ186" s="137"/>
      <c r="BK186" s="137"/>
      <c r="BL186" s="137"/>
      <c r="BM186" s="137"/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</row>
    <row r="187" spans="11:76" s="10" customFormat="1"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137"/>
      <c r="BI187" s="137"/>
      <c r="BJ187" s="137"/>
      <c r="BK187" s="137"/>
      <c r="BL187" s="137"/>
      <c r="BM187" s="137"/>
      <c r="BN187" s="137"/>
      <c r="BO187" s="137"/>
      <c r="BP187" s="137"/>
      <c r="BQ187" s="137"/>
      <c r="BR187" s="137"/>
      <c r="BS187" s="137"/>
      <c r="BT187" s="137"/>
      <c r="BU187" s="137"/>
      <c r="BV187" s="137"/>
      <c r="BW187" s="137"/>
      <c r="BX187" s="137"/>
    </row>
    <row r="188" spans="11:76" s="10" customFormat="1"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</row>
    <row r="189" spans="11:76" s="10" customFormat="1"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  <c r="BE189" s="137"/>
      <c r="BF189" s="137"/>
      <c r="BG189" s="137"/>
      <c r="BH189" s="137"/>
      <c r="BI189" s="137"/>
      <c r="BJ189" s="137"/>
      <c r="BK189" s="137"/>
      <c r="BL189" s="137"/>
      <c r="BM189" s="137"/>
      <c r="BN189" s="137"/>
      <c r="BO189" s="137"/>
      <c r="BP189" s="137"/>
      <c r="BQ189" s="137"/>
      <c r="BR189" s="137"/>
      <c r="BS189" s="137"/>
      <c r="BT189" s="137"/>
      <c r="BU189" s="137"/>
      <c r="BV189" s="137"/>
      <c r="BW189" s="137"/>
      <c r="BX189" s="137"/>
    </row>
    <row r="190" spans="11:76" s="10" customFormat="1"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  <c r="BE190" s="137"/>
      <c r="BF190" s="137"/>
      <c r="BG190" s="137"/>
      <c r="BH190" s="137"/>
      <c r="BI190" s="137"/>
      <c r="BJ190" s="137"/>
      <c r="BK190" s="137"/>
      <c r="BL190" s="137"/>
      <c r="BM190" s="137"/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</row>
    <row r="191" spans="11:76" s="10" customFormat="1"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  <c r="BE191" s="137"/>
      <c r="BF191" s="137"/>
      <c r="BG191" s="137"/>
      <c r="BH191" s="137"/>
      <c r="BI191" s="137"/>
      <c r="BJ191" s="137"/>
      <c r="BK191" s="137"/>
      <c r="BL191" s="137"/>
      <c r="BM191" s="137"/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</row>
    <row r="192" spans="11:76" s="10" customFormat="1"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  <c r="BE192" s="137"/>
      <c r="BF192" s="137"/>
      <c r="BG192" s="137"/>
      <c r="BH192" s="137"/>
      <c r="BI192" s="137"/>
      <c r="BJ192" s="137"/>
      <c r="BK192" s="137"/>
      <c r="BL192" s="137"/>
      <c r="BM192" s="137"/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</row>
    <row r="193" spans="11:76" s="10" customFormat="1"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  <c r="BE193" s="137"/>
      <c r="BF193" s="137"/>
      <c r="BG193" s="137"/>
      <c r="BH193" s="137"/>
      <c r="BI193" s="137"/>
      <c r="BJ193" s="137"/>
      <c r="BK193" s="137"/>
      <c r="BL193" s="137"/>
      <c r="BM193" s="137"/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</row>
    <row r="194" spans="11:76" s="10" customFormat="1"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137"/>
      <c r="AS194" s="137"/>
      <c r="AT194" s="137"/>
      <c r="AU194" s="137"/>
      <c r="AV194" s="137"/>
      <c r="AW194" s="137"/>
      <c r="AX194" s="137"/>
      <c r="AY194" s="137"/>
      <c r="AZ194" s="137"/>
      <c r="BA194" s="137"/>
      <c r="BB194" s="137"/>
      <c r="BC194" s="137"/>
      <c r="BD194" s="137"/>
      <c r="BE194" s="137"/>
      <c r="BF194" s="137"/>
      <c r="BG194" s="137"/>
      <c r="BH194" s="137"/>
      <c r="BI194" s="137"/>
      <c r="BJ194" s="137"/>
      <c r="BK194" s="137"/>
      <c r="BL194" s="137"/>
      <c r="BM194" s="137"/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</row>
    <row r="195" spans="11:76" s="10" customFormat="1"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7"/>
      <c r="BM195" s="137"/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</row>
    <row r="196" spans="11:76" s="10" customFormat="1"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7"/>
      <c r="AY196" s="137"/>
      <c r="AZ196" s="137"/>
      <c r="BA196" s="137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7"/>
      <c r="BM196" s="137"/>
      <c r="BN196" s="137"/>
      <c r="BO196" s="137"/>
      <c r="BP196" s="137"/>
      <c r="BQ196" s="137"/>
      <c r="BR196" s="137"/>
      <c r="BS196" s="137"/>
      <c r="BT196" s="137"/>
      <c r="BU196" s="137"/>
      <c r="BV196" s="137"/>
      <c r="BW196" s="137"/>
      <c r="BX196" s="137"/>
    </row>
    <row r="197" spans="11:76" s="10" customFormat="1"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137"/>
      <c r="AT197" s="137"/>
      <c r="AU197" s="137"/>
      <c r="AV197" s="137"/>
      <c r="AW197" s="137"/>
      <c r="AX197" s="137"/>
      <c r="AY197" s="137"/>
      <c r="AZ197" s="137"/>
      <c r="BA197" s="137"/>
      <c r="BB197" s="137"/>
      <c r="BC197" s="137"/>
      <c r="BD197" s="137"/>
      <c r="BE197" s="137"/>
      <c r="BF197" s="137"/>
      <c r="BG197" s="137"/>
      <c r="BH197" s="137"/>
      <c r="BI197" s="137"/>
      <c r="BJ197" s="137"/>
      <c r="BK197" s="137"/>
      <c r="BL197" s="137"/>
      <c r="BM197" s="137"/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</row>
    <row r="198" spans="11:76" s="10" customFormat="1"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137"/>
      <c r="AT198" s="137"/>
      <c r="AU198" s="137"/>
      <c r="AV198" s="137"/>
      <c r="AW198" s="137"/>
      <c r="AX198" s="137"/>
      <c r="AY198" s="137"/>
      <c r="AZ198" s="137"/>
      <c r="BA198" s="137"/>
      <c r="BB198" s="137"/>
      <c r="BC198" s="137"/>
      <c r="BD198" s="137"/>
      <c r="BE198" s="137"/>
      <c r="BF198" s="137"/>
      <c r="BG198" s="137"/>
      <c r="BH198" s="137"/>
      <c r="BI198" s="137"/>
      <c r="BJ198" s="137"/>
      <c r="BK198" s="137"/>
      <c r="BL198" s="137"/>
      <c r="BM198" s="137"/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</row>
    <row r="199" spans="11:76" s="10" customFormat="1"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Y199" s="137"/>
      <c r="AZ199" s="137"/>
      <c r="BA199" s="137"/>
      <c r="BB199" s="137"/>
      <c r="BC199" s="137"/>
      <c r="BD199" s="137"/>
      <c r="BE199" s="137"/>
      <c r="BF199" s="137"/>
      <c r="BG199" s="137"/>
      <c r="BH199" s="137"/>
      <c r="BI199" s="137"/>
      <c r="BJ199" s="137"/>
      <c r="BK199" s="137"/>
      <c r="BL199" s="137"/>
      <c r="BM199" s="137"/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</row>
    <row r="200" spans="11:76" s="10" customFormat="1"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7"/>
      <c r="BM200" s="137"/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</row>
    <row r="201" spans="11:76" s="10" customFormat="1"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</row>
    <row r="202" spans="11:76" s="10" customFormat="1"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</row>
    <row r="203" spans="11:76" s="10" customFormat="1"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  <c r="BE203" s="137"/>
      <c r="BF203" s="137"/>
      <c r="BG203" s="137"/>
      <c r="BH203" s="137"/>
      <c r="BI203" s="137"/>
      <c r="BJ203" s="137"/>
      <c r="BK203" s="137"/>
      <c r="BL203" s="137"/>
      <c r="BM203" s="137"/>
      <c r="BN203" s="137"/>
      <c r="BO203" s="137"/>
      <c r="BP203" s="137"/>
      <c r="BQ203" s="137"/>
      <c r="BR203" s="137"/>
      <c r="BS203" s="137"/>
      <c r="BT203" s="137"/>
      <c r="BU203" s="137"/>
      <c r="BV203" s="137"/>
      <c r="BW203" s="137"/>
      <c r="BX203" s="137"/>
    </row>
    <row r="204" spans="11:76" s="10" customFormat="1"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7"/>
      <c r="AZ204" s="137"/>
      <c r="BA204" s="137"/>
      <c r="BB204" s="137"/>
      <c r="BC204" s="137"/>
      <c r="BD204" s="137"/>
      <c r="BE204" s="137"/>
      <c r="BF204" s="137"/>
      <c r="BG204" s="137"/>
      <c r="BH204" s="137"/>
      <c r="BI204" s="137"/>
      <c r="BJ204" s="137"/>
      <c r="BK204" s="137"/>
      <c r="BL204" s="137"/>
      <c r="BM204" s="137"/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</row>
    <row r="205" spans="11:76" s="10" customFormat="1"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137"/>
      <c r="AS205" s="137"/>
      <c r="AT205" s="137"/>
      <c r="AU205" s="137"/>
      <c r="AV205" s="137"/>
      <c r="AW205" s="137"/>
      <c r="AX205" s="137"/>
      <c r="AY205" s="137"/>
      <c r="AZ205" s="137"/>
      <c r="BA205" s="137"/>
      <c r="BB205" s="137"/>
      <c r="BC205" s="137"/>
      <c r="BD205" s="137"/>
      <c r="BE205" s="137"/>
      <c r="BF205" s="137"/>
      <c r="BG205" s="137"/>
      <c r="BH205" s="137"/>
      <c r="BI205" s="137"/>
      <c r="BJ205" s="137"/>
      <c r="BK205" s="137"/>
      <c r="BL205" s="137"/>
      <c r="BM205" s="137"/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</row>
    <row r="206" spans="11:76" s="10" customFormat="1"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  <c r="AK206" s="137"/>
      <c r="AL206" s="137"/>
      <c r="AM206" s="137"/>
      <c r="AN206" s="137"/>
      <c r="AO206" s="137"/>
      <c r="AP206" s="137"/>
      <c r="AQ206" s="137"/>
      <c r="AR206" s="137"/>
      <c r="AS206" s="137"/>
      <c r="AT206" s="137"/>
      <c r="AU206" s="137"/>
      <c r="AV206" s="137"/>
      <c r="AW206" s="137"/>
      <c r="AX206" s="137"/>
      <c r="AY206" s="137"/>
      <c r="AZ206" s="137"/>
      <c r="BA206" s="137"/>
      <c r="BB206" s="137"/>
      <c r="BC206" s="137"/>
      <c r="BD206" s="137"/>
      <c r="BE206" s="137"/>
      <c r="BF206" s="137"/>
      <c r="BG206" s="137"/>
      <c r="BH206" s="137"/>
      <c r="BI206" s="137"/>
      <c r="BJ206" s="137"/>
      <c r="BK206" s="137"/>
      <c r="BL206" s="137"/>
      <c r="BM206" s="137"/>
      <c r="BN206" s="137"/>
      <c r="BO206" s="137"/>
      <c r="BP206" s="137"/>
      <c r="BQ206" s="137"/>
      <c r="BR206" s="137"/>
      <c r="BS206" s="137"/>
      <c r="BT206" s="137"/>
      <c r="BU206" s="137"/>
      <c r="BV206" s="137"/>
      <c r="BW206" s="137"/>
      <c r="BX206" s="137"/>
    </row>
    <row r="207" spans="11:76" s="10" customFormat="1"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  <c r="BE207" s="137"/>
      <c r="BF207" s="137"/>
      <c r="BG207" s="137"/>
      <c r="BH207" s="137"/>
      <c r="BI207" s="137"/>
      <c r="BJ207" s="137"/>
      <c r="BK207" s="137"/>
      <c r="BL207" s="137"/>
      <c r="BM207" s="137"/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</row>
    <row r="208" spans="11:76" s="10" customFormat="1"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  <c r="BE208" s="137"/>
      <c r="BF208" s="137"/>
      <c r="BG208" s="137"/>
      <c r="BH208" s="137"/>
      <c r="BI208" s="137"/>
      <c r="BJ208" s="137"/>
      <c r="BK208" s="137"/>
      <c r="BL208" s="137"/>
      <c r="BM208" s="137"/>
      <c r="BN208" s="137"/>
      <c r="BO208" s="137"/>
      <c r="BP208" s="137"/>
      <c r="BQ208" s="137"/>
      <c r="BR208" s="137"/>
      <c r="BS208" s="137"/>
      <c r="BT208" s="137"/>
      <c r="BU208" s="137"/>
      <c r="BV208" s="137"/>
      <c r="BW208" s="137"/>
      <c r="BX208" s="137"/>
    </row>
    <row r="209" spans="11:76" s="10" customFormat="1"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137"/>
      <c r="AT209" s="137"/>
      <c r="AU209" s="137"/>
      <c r="AV209" s="137"/>
      <c r="AW209" s="137"/>
      <c r="AX209" s="137"/>
      <c r="AY209" s="137"/>
      <c r="AZ209" s="137"/>
      <c r="BA209" s="137"/>
      <c r="BB209" s="137"/>
      <c r="BC209" s="137"/>
      <c r="BD209" s="137"/>
      <c r="BE209" s="137"/>
      <c r="BF209" s="137"/>
      <c r="BG209" s="137"/>
      <c r="BH209" s="137"/>
      <c r="BI209" s="137"/>
      <c r="BJ209" s="137"/>
      <c r="BK209" s="137"/>
      <c r="BL209" s="137"/>
      <c r="BM209" s="137"/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</row>
    <row r="210" spans="11:76" s="10" customFormat="1"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137"/>
      <c r="AS210" s="137"/>
      <c r="AT210" s="137"/>
      <c r="AU210" s="137"/>
      <c r="AV210" s="137"/>
      <c r="AW210" s="137"/>
      <c r="AX210" s="137"/>
      <c r="AY210" s="137"/>
      <c r="AZ210" s="137"/>
      <c r="BA210" s="137"/>
      <c r="BB210" s="137"/>
      <c r="BC210" s="137"/>
      <c r="BD210" s="137"/>
      <c r="BE210" s="137"/>
      <c r="BF210" s="137"/>
      <c r="BG210" s="137"/>
      <c r="BH210" s="137"/>
      <c r="BI210" s="137"/>
      <c r="BJ210" s="137"/>
      <c r="BK210" s="137"/>
      <c r="BL210" s="137"/>
      <c r="BM210" s="137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</row>
    <row r="211" spans="11:76" s="10" customFormat="1"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  <c r="BE211" s="137"/>
      <c r="BF211" s="137"/>
      <c r="BG211" s="137"/>
      <c r="BH211" s="137"/>
      <c r="BI211" s="137"/>
      <c r="BJ211" s="137"/>
      <c r="BK211" s="137"/>
      <c r="BL211" s="137"/>
      <c r="BM211" s="137"/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</row>
    <row r="212" spans="11:76" s="10" customFormat="1"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</row>
    <row r="213" spans="11:76" s="10" customFormat="1"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J213" s="137"/>
      <c r="AK213" s="137"/>
      <c r="AL213" s="137"/>
      <c r="AM213" s="137"/>
      <c r="AN213" s="137"/>
      <c r="AO213" s="137"/>
      <c r="AP213" s="137"/>
      <c r="AQ213" s="137"/>
      <c r="AR213" s="137"/>
      <c r="AS213" s="137"/>
      <c r="AT213" s="137"/>
      <c r="AU213" s="137"/>
      <c r="AV213" s="137"/>
      <c r="AW213" s="137"/>
      <c r="AX213" s="137"/>
      <c r="AY213" s="137"/>
      <c r="AZ213" s="137"/>
      <c r="BA213" s="137"/>
      <c r="BB213" s="137"/>
      <c r="BC213" s="137"/>
      <c r="BD213" s="137"/>
      <c r="BE213" s="137"/>
      <c r="BF213" s="137"/>
      <c r="BG213" s="137"/>
      <c r="BH213" s="137"/>
      <c r="BI213" s="137"/>
      <c r="BJ213" s="137"/>
      <c r="BK213" s="137"/>
      <c r="BL213" s="137"/>
      <c r="BM213" s="137"/>
      <c r="BN213" s="137"/>
      <c r="BO213" s="137"/>
      <c r="BP213" s="137"/>
      <c r="BQ213" s="137"/>
      <c r="BR213" s="137"/>
      <c r="BS213" s="137"/>
      <c r="BT213" s="137"/>
      <c r="BU213" s="137"/>
      <c r="BV213" s="137"/>
      <c r="BW213" s="137"/>
      <c r="BX213" s="137"/>
    </row>
    <row r="214" spans="11:76" s="10" customFormat="1"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7"/>
      <c r="AP214" s="137"/>
      <c r="AQ214" s="137"/>
      <c r="AR214" s="137"/>
      <c r="AS214" s="137"/>
      <c r="AT214" s="137"/>
      <c r="AU214" s="137"/>
      <c r="AV214" s="137"/>
      <c r="AW214" s="137"/>
      <c r="AX214" s="137"/>
      <c r="AY214" s="137"/>
      <c r="AZ214" s="137"/>
      <c r="BA214" s="137"/>
      <c r="BB214" s="137"/>
      <c r="BC214" s="137"/>
      <c r="BD214" s="137"/>
      <c r="BE214" s="137"/>
      <c r="BF214" s="137"/>
      <c r="BG214" s="137"/>
      <c r="BH214" s="137"/>
      <c r="BI214" s="137"/>
      <c r="BJ214" s="137"/>
      <c r="BK214" s="137"/>
      <c r="BL214" s="137"/>
      <c r="BM214" s="137"/>
      <c r="BN214" s="137"/>
      <c r="BO214" s="137"/>
      <c r="BP214" s="137"/>
      <c r="BQ214" s="137"/>
      <c r="BR214" s="137"/>
      <c r="BS214" s="137"/>
      <c r="BT214" s="137"/>
      <c r="BU214" s="137"/>
      <c r="BV214" s="137"/>
      <c r="BW214" s="137"/>
      <c r="BX214" s="137"/>
    </row>
    <row r="215" spans="11:76" s="10" customFormat="1"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J215" s="137"/>
      <c r="AK215" s="137"/>
      <c r="AL215" s="137"/>
      <c r="AM215" s="137"/>
      <c r="AN215" s="137"/>
      <c r="AO215" s="137"/>
      <c r="AP215" s="137"/>
      <c r="AQ215" s="137"/>
      <c r="AR215" s="137"/>
      <c r="AS215" s="137"/>
      <c r="AT215" s="137"/>
      <c r="AU215" s="137"/>
      <c r="AV215" s="137"/>
      <c r="AW215" s="137"/>
      <c r="AX215" s="137"/>
      <c r="AY215" s="137"/>
      <c r="AZ215" s="137"/>
      <c r="BA215" s="137"/>
      <c r="BB215" s="137"/>
      <c r="BC215" s="137"/>
      <c r="BD215" s="137"/>
      <c r="BE215" s="137"/>
      <c r="BF215" s="137"/>
      <c r="BG215" s="137"/>
      <c r="BH215" s="137"/>
      <c r="BI215" s="137"/>
      <c r="BJ215" s="137"/>
      <c r="BK215" s="137"/>
      <c r="BL215" s="137"/>
      <c r="BM215" s="137"/>
      <c r="BN215" s="137"/>
      <c r="BO215" s="137"/>
      <c r="BP215" s="137"/>
      <c r="BQ215" s="137"/>
      <c r="BR215" s="137"/>
      <c r="BS215" s="137"/>
      <c r="BT215" s="137"/>
      <c r="BU215" s="137"/>
      <c r="BV215" s="137"/>
      <c r="BW215" s="137"/>
      <c r="BX215" s="137"/>
    </row>
    <row r="216" spans="11:76" s="10" customFormat="1"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J216" s="137"/>
      <c r="AK216" s="137"/>
      <c r="AL216" s="137"/>
      <c r="AM216" s="137"/>
      <c r="AN216" s="137"/>
      <c r="AO216" s="137"/>
      <c r="AP216" s="137"/>
      <c r="AQ216" s="137"/>
      <c r="AR216" s="137"/>
      <c r="AS216" s="137"/>
      <c r="AT216" s="137"/>
      <c r="AU216" s="137"/>
      <c r="AV216" s="137"/>
      <c r="AW216" s="137"/>
      <c r="AX216" s="137"/>
      <c r="AY216" s="137"/>
      <c r="AZ216" s="137"/>
      <c r="BA216" s="137"/>
      <c r="BB216" s="137"/>
      <c r="BC216" s="137"/>
      <c r="BD216" s="137"/>
      <c r="BE216" s="137"/>
      <c r="BF216" s="137"/>
      <c r="BG216" s="137"/>
      <c r="BH216" s="137"/>
      <c r="BI216" s="137"/>
      <c r="BJ216" s="137"/>
      <c r="BK216" s="137"/>
      <c r="BL216" s="137"/>
      <c r="BM216" s="137"/>
      <c r="BN216" s="137"/>
      <c r="BO216" s="137"/>
      <c r="BP216" s="137"/>
      <c r="BQ216" s="137"/>
      <c r="BR216" s="137"/>
      <c r="BS216" s="137"/>
      <c r="BT216" s="137"/>
      <c r="BU216" s="137"/>
      <c r="BV216" s="137"/>
      <c r="BW216" s="137"/>
      <c r="BX216" s="137"/>
    </row>
    <row r="217" spans="11:76" s="10" customFormat="1"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J217" s="137"/>
      <c r="AK217" s="137"/>
      <c r="AL217" s="137"/>
      <c r="AM217" s="137"/>
      <c r="AN217" s="137"/>
      <c r="AO217" s="137"/>
      <c r="AP217" s="137"/>
      <c r="AQ217" s="137"/>
      <c r="AR217" s="137"/>
      <c r="AS217" s="137"/>
      <c r="AT217" s="137"/>
      <c r="AU217" s="137"/>
      <c r="AV217" s="137"/>
      <c r="AW217" s="137"/>
      <c r="AX217" s="137"/>
      <c r="AY217" s="137"/>
      <c r="AZ217" s="137"/>
      <c r="BA217" s="137"/>
      <c r="BB217" s="137"/>
      <c r="BC217" s="137"/>
      <c r="BD217" s="137"/>
      <c r="BE217" s="137"/>
      <c r="BF217" s="137"/>
      <c r="BG217" s="137"/>
      <c r="BH217" s="137"/>
      <c r="BI217" s="137"/>
      <c r="BJ217" s="137"/>
      <c r="BK217" s="137"/>
      <c r="BL217" s="137"/>
      <c r="BM217" s="137"/>
      <c r="BN217" s="137"/>
      <c r="BO217" s="137"/>
      <c r="BP217" s="137"/>
      <c r="BQ217" s="137"/>
      <c r="BR217" s="137"/>
      <c r="BS217" s="137"/>
      <c r="BT217" s="137"/>
      <c r="BU217" s="137"/>
      <c r="BV217" s="137"/>
      <c r="BW217" s="137"/>
      <c r="BX217" s="137"/>
    </row>
    <row r="218" spans="11:76" s="10" customFormat="1"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137"/>
      <c r="AT218" s="137"/>
      <c r="AU218" s="137"/>
      <c r="AV218" s="137"/>
      <c r="AW218" s="137"/>
      <c r="AX218" s="137"/>
      <c r="AY218" s="137"/>
      <c r="AZ218" s="137"/>
      <c r="BA218" s="137"/>
      <c r="BB218" s="137"/>
      <c r="BC218" s="137"/>
      <c r="BD218" s="137"/>
      <c r="BE218" s="137"/>
      <c r="BF218" s="137"/>
      <c r="BG218" s="137"/>
      <c r="BH218" s="137"/>
      <c r="BI218" s="137"/>
      <c r="BJ218" s="137"/>
      <c r="BK218" s="137"/>
      <c r="BL218" s="137"/>
      <c r="BM218" s="137"/>
      <c r="BN218" s="137"/>
      <c r="BO218" s="137"/>
      <c r="BP218" s="137"/>
      <c r="BQ218" s="137"/>
      <c r="BR218" s="137"/>
      <c r="BS218" s="137"/>
      <c r="BT218" s="137"/>
      <c r="BU218" s="137"/>
      <c r="BV218" s="137"/>
      <c r="BW218" s="137"/>
      <c r="BX218" s="137"/>
    </row>
    <row r="219" spans="11:76" s="10" customFormat="1"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  <c r="AK219" s="137"/>
      <c r="AL219" s="137"/>
      <c r="AM219" s="137"/>
      <c r="AN219" s="137"/>
      <c r="AO219" s="137"/>
      <c r="AP219" s="137"/>
      <c r="AQ219" s="137"/>
      <c r="AR219" s="137"/>
      <c r="AS219" s="137"/>
      <c r="AT219" s="137"/>
      <c r="AU219" s="137"/>
      <c r="AV219" s="137"/>
      <c r="AW219" s="137"/>
      <c r="AX219" s="137"/>
      <c r="AY219" s="137"/>
      <c r="AZ219" s="137"/>
      <c r="BA219" s="137"/>
      <c r="BB219" s="137"/>
      <c r="BC219" s="137"/>
      <c r="BD219" s="137"/>
      <c r="BE219" s="137"/>
      <c r="BF219" s="137"/>
      <c r="BG219" s="137"/>
      <c r="BH219" s="137"/>
      <c r="BI219" s="137"/>
      <c r="BJ219" s="137"/>
      <c r="BK219" s="137"/>
      <c r="BL219" s="137"/>
      <c r="BM219" s="137"/>
      <c r="BN219" s="137"/>
      <c r="BO219" s="137"/>
      <c r="BP219" s="137"/>
      <c r="BQ219" s="137"/>
      <c r="BR219" s="137"/>
      <c r="BS219" s="137"/>
      <c r="BT219" s="137"/>
      <c r="BU219" s="137"/>
      <c r="BV219" s="137"/>
      <c r="BW219" s="137"/>
      <c r="BX219" s="137"/>
    </row>
    <row r="220" spans="11:76" s="10" customFormat="1"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7"/>
      <c r="AY220" s="137"/>
      <c r="AZ220" s="137"/>
      <c r="BA220" s="137"/>
      <c r="BB220" s="137"/>
      <c r="BC220" s="137"/>
      <c r="BD220" s="137"/>
      <c r="BE220" s="137"/>
      <c r="BF220" s="137"/>
      <c r="BG220" s="137"/>
      <c r="BH220" s="137"/>
      <c r="BI220" s="137"/>
      <c r="BJ220" s="137"/>
      <c r="BK220" s="137"/>
      <c r="BL220" s="137"/>
      <c r="BM220" s="137"/>
      <c r="BN220" s="137"/>
      <c r="BO220" s="137"/>
      <c r="BP220" s="137"/>
      <c r="BQ220" s="137"/>
      <c r="BR220" s="137"/>
      <c r="BS220" s="137"/>
      <c r="BT220" s="137"/>
      <c r="BU220" s="137"/>
      <c r="BV220" s="137"/>
      <c r="BW220" s="137"/>
      <c r="BX220" s="137"/>
    </row>
    <row r="221" spans="11:76" s="10" customFormat="1"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137"/>
      <c r="BI221" s="137"/>
      <c r="BJ221" s="137"/>
      <c r="BK221" s="137"/>
      <c r="BL221" s="137"/>
      <c r="BM221" s="137"/>
      <c r="BN221" s="137"/>
      <c r="BO221" s="137"/>
      <c r="BP221" s="137"/>
      <c r="BQ221" s="137"/>
      <c r="BR221" s="137"/>
      <c r="BS221" s="137"/>
      <c r="BT221" s="137"/>
      <c r="BU221" s="137"/>
      <c r="BV221" s="137"/>
      <c r="BW221" s="137"/>
      <c r="BX221" s="137"/>
    </row>
    <row r="222" spans="11:76" s="10" customFormat="1"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137"/>
      <c r="AT222" s="137"/>
      <c r="AU222" s="137"/>
      <c r="AV222" s="137"/>
      <c r="AW222" s="137"/>
      <c r="AX222" s="137"/>
      <c r="AY222" s="137"/>
      <c r="AZ222" s="137"/>
      <c r="BA222" s="137"/>
      <c r="BB222" s="137"/>
      <c r="BC222" s="137"/>
      <c r="BD222" s="137"/>
      <c r="BE222" s="137"/>
      <c r="BF222" s="137"/>
      <c r="BG222" s="137"/>
      <c r="BH222" s="137"/>
      <c r="BI222" s="137"/>
      <c r="BJ222" s="137"/>
      <c r="BK222" s="137"/>
      <c r="BL222" s="137"/>
      <c r="BM222" s="137"/>
      <c r="BN222" s="137"/>
      <c r="BO222" s="137"/>
      <c r="BP222" s="137"/>
      <c r="BQ222" s="137"/>
      <c r="BR222" s="137"/>
      <c r="BS222" s="137"/>
      <c r="BT222" s="137"/>
      <c r="BU222" s="137"/>
      <c r="BV222" s="137"/>
      <c r="BW222" s="137"/>
      <c r="BX222" s="137"/>
    </row>
    <row r="223" spans="11:76" s="10" customFormat="1"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  <c r="AM223" s="137"/>
      <c r="AN223" s="137"/>
      <c r="AO223" s="137"/>
      <c r="AP223" s="137"/>
      <c r="AQ223" s="137"/>
      <c r="AR223" s="137"/>
      <c r="AS223" s="137"/>
      <c r="AT223" s="137"/>
      <c r="AU223" s="137"/>
      <c r="AV223" s="137"/>
      <c r="AW223" s="137"/>
      <c r="AX223" s="137"/>
      <c r="AY223" s="137"/>
      <c r="AZ223" s="137"/>
      <c r="BA223" s="137"/>
      <c r="BB223" s="137"/>
      <c r="BC223" s="137"/>
      <c r="BD223" s="137"/>
      <c r="BE223" s="137"/>
      <c r="BF223" s="137"/>
      <c r="BG223" s="137"/>
      <c r="BH223" s="137"/>
      <c r="BI223" s="137"/>
      <c r="BJ223" s="137"/>
      <c r="BK223" s="137"/>
      <c r="BL223" s="137"/>
      <c r="BM223" s="137"/>
      <c r="BN223" s="137"/>
      <c r="BO223" s="137"/>
      <c r="BP223" s="137"/>
      <c r="BQ223" s="137"/>
      <c r="BR223" s="137"/>
      <c r="BS223" s="137"/>
      <c r="BT223" s="137"/>
      <c r="BU223" s="137"/>
      <c r="BV223" s="137"/>
      <c r="BW223" s="137"/>
      <c r="BX223" s="137"/>
    </row>
    <row r="224" spans="11:76" s="10" customFormat="1"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  <c r="AM224" s="137"/>
      <c r="AN224" s="137"/>
      <c r="AO224" s="137"/>
      <c r="AP224" s="137"/>
      <c r="AQ224" s="137"/>
      <c r="AR224" s="137"/>
      <c r="AS224" s="137"/>
      <c r="AT224" s="137"/>
      <c r="AU224" s="137"/>
      <c r="AV224" s="137"/>
      <c r="AW224" s="137"/>
      <c r="AX224" s="137"/>
      <c r="AY224" s="137"/>
      <c r="AZ224" s="137"/>
      <c r="BA224" s="137"/>
      <c r="BB224" s="137"/>
      <c r="BC224" s="137"/>
      <c r="BD224" s="137"/>
      <c r="BE224" s="137"/>
      <c r="BF224" s="137"/>
      <c r="BG224" s="137"/>
      <c r="BH224" s="137"/>
      <c r="BI224" s="137"/>
      <c r="BJ224" s="137"/>
      <c r="BK224" s="137"/>
      <c r="BL224" s="137"/>
      <c r="BM224" s="137"/>
      <c r="BN224" s="137"/>
      <c r="BO224" s="137"/>
      <c r="BP224" s="137"/>
      <c r="BQ224" s="137"/>
      <c r="BR224" s="137"/>
      <c r="BS224" s="137"/>
      <c r="BT224" s="137"/>
      <c r="BU224" s="137"/>
      <c r="BV224" s="137"/>
      <c r="BW224" s="137"/>
      <c r="BX224" s="137"/>
    </row>
    <row r="225" spans="11:76" s="10" customFormat="1"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J225" s="137"/>
      <c r="AK225" s="137"/>
      <c r="AL225" s="137"/>
      <c r="AM225" s="137"/>
      <c r="AN225" s="137"/>
      <c r="AO225" s="137"/>
      <c r="AP225" s="137"/>
      <c r="AQ225" s="137"/>
      <c r="AR225" s="137"/>
      <c r="AS225" s="137"/>
      <c r="AT225" s="137"/>
      <c r="AU225" s="137"/>
      <c r="AV225" s="137"/>
      <c r="AW225" s="137"/>
      <c r="AX225" s="137"/>
      <c r="AY225" s="137"/>
      <c r="AZ225" s="137"/>
      <c r="BA225" s="137"/>
      <c r="BB225" s="137"/>
      <c r="BC225" s="137"/>
      <c r="BD225" s="137"/>
      <c r="BE225" s="137"/>
      <c r="BF225" s="137"/>
      <c r="BG225" s="137"/>
      <c r="BH225" s="137"/>
      <c r="BI225" s="137"/>
      <c r="BJ225" s="137"/>
      <c r="BK225" s="137"/>
      <c r="BL225" s="137"/>
      <c r="BM225" s="137"/>
      <c r="BN225" s="137"/>
      <c r="BO225" s="137"/>
      <c r="BP225" s="137"/>
      <c r="BQ225" s="137"/>
      <c r="BR225" s="137"/>
      <c r="BS225" s="137"/>
      <c r="BT225" s="137"/>
      <c r="BU225" s="137"/>
      <c r="BV225" s="137"/>
      <c r="BW225" s="137"/>
      <c r="BX225" s="137"/>
    </row>
    <row r="226" spans="11:76" s="10" customFormat="1"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7"/>
      <c r="BM226" s="137"/>
      <c r="BN226" s="137"/>
      <c r="BO226" s="137"/>
      <c r="BP226" s="137"/>
      <c r="BQ226" s="137"/>
      <c r="BR226" s="137"/>
      <c r="BS226" s="137"/>
      <c r="BT226" s="137"/>
      <c r="BU226" s="137"/>
      <c r="BV226" s="137"/>
      <c r="BW226" s="137"/>
      <c r="BX226" s="137"/>
    </row>
    <row r="227" spans="11:76" s="10" customFormat="1"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37"/>
      <c r="BC227" s="137"/>
      <c r="BD227" s="137"/>
      <c r="BE227" s="137"/>
      <c r="BF227" s="137"/>
      <c r="BG227" s="137"/>
      <c r="BH227" s="137"/>
      <c r="BI227" s="137"/>
      <c r="BJ227" s="137"/>
      <c r="BK227" s="137"/>
      <c r="BL227" s="137"/>
      <c r="BM227" s="137"/>
      <c r="BN227" s="137"/>
      <c r="BO227" s="137"/>
      <c r="BP227" s="137"/>
      <c r="BQ227" s="137"/>
      <c r="BR227" s="137"/>
      <c r="BS227" s="137"/>
      <c r="BT227" s="137"/>
      <c r="BU227" s="137"/>
      <c r="BV227" s="137"/>
      <c r="BW227" s="137"/>
      <c r="BX227" s="137"/>
    </row>
    <row r="228" spans="11:76" s="10" customFormat="1"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  <c r="BG228" s="137"/>
      <c r="BH228" s="137"/>
      <c r="BI228" s="137"/>
      <c r="BJ228" s="137"/>
      <c r="BK228" s="137"/>
      <c r="BL228" s="137"/>
      <c r="BM228" s="137"/>
      <c r="BN228" s="137"/>
      <c r="BO228" s="137"/>
      <c r="BP228" s="137"/>
      <c r="BQ228" s="137"/>
      <c r="BR228" s="137"/>
      <c r="BS228" s="137"/>
      <c r="BT228" s="137"/>
      <c r="BU228" s="137"/>
      <c r="BV228" s="137"/>
      <c r="BW228" s="137"/>
      <c r="BX228" s="137"/>
    </row>
    <row r="229" spans="11:76" s="10" customFormat="1"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37"/>
      <c r="AN229" s="137"/>
      <c r="AO229" s="137"/>
      <c r="AP229" s="137"/>
      <c r="AQ229" s="137"/>
      <c r="AR229" s="137"/>
      <c r="AS229" s="137"/>
      <c r="AT229" s="137"/>
      <c r="AU229" s="137"/>
      <c r="AV229" s="137"/>
      <c r="AW229" s="137"/>
      <c r="AX229" s="137"/>
      <c r="AY229" s="137"/>
      <c r="AZ229" s="137"/>
      <c r="BA229" s="137"/>
      <c r="BB229" s="137"/>
      <c r="BC229" s="137"/>
      <c r="BD229" s="137"/>
      <c r="BE229" s="137"/>
      <c r="BF229" s="137"/>
      <c r="BG229" s="137"/>
      <c r="BH229" s="137"/>
      <c r="BI229" s="137"/>
      <c r="BJ229" s="137"/>
      <c r="BK229" s="137"/>
      <c r="BL229" s="137"/>
      <c r="BM229" s="137"/>
      <c r="BN229" s="137"/>
      <c r="BO229" s="137"/>
      <c r="BP229" s="137"/>
      <c r="BQ229" s="137"/>
      <c r="BR229" s="137"/>
      <c r="BS229" s="137"/>
      <c r="BT229" s="137"/>
      <c r="BU229" s="137"/>
      <c r="BV229" s="137"/>
      <c r="BW229" s="137"/>
      <c r="BX229" s="137"/>
    </row>
    <row r="230" spans="11:76" s="10" customFormat="1"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7"/>
      <c r="BM230" s="137"/>
      <c r="BN230" s="137"/>
      <c r="BO230" s="137"/>
      <c r="BP230" s="137"/>
      <c r="BQ230" s="137"/>
      <c r="BR230" s="137"/>
      <c r="BS230" s="137"/>
      <c r="BT230" s="137"/>
      <c r="BU230" s="137"/>
      <c r="BV230" s="137"/>
      <c r="BW230" s="137"/>
      <c r="BX230" s="137"/>
    </row>
    <row r="231" spans="11:76" s="10" customFormat="1"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  <c r="BG231" s="137"/>
      <c r="BH231" s="137"/>
      <c r="BI231" s="137"/>
      <c r="BJ231" s="137"/>
      <c r="BK231" s="137"/>
      <c r="BL231" s="137"/>
      <c r="BM231" s="137"/>
      <c r="BN231" s="137"/>
      <c r="BO231" s="137"/>
      <c r="BP231" s="137"/>
      <c r="BQ231" s="137"/>
      <c r="BR231" s="137"/>
      <c r="BS231" s="137"/>
      <c r="BT231" s="137"/>
      <c r="BU231" s="137"/>
      <c r="BV231" s="137"/>
      <c r="BW231" s="137"/>
      <c r="BX231" s="137"/>
    </row>
    <row r="232" spans="11:76" s="10" customFormat="1"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137"/>
      <c r="AT232" s="137"/>
      <c r="AU232" s="137"/>
      <c r="AV232" s="137"/>
      <c r="AW232" s="137"/>
      <c r="AX232" s="137"/>
      <c r="AY232" s="137"/>
      <c r="AZ232" s="137"/>
      <c r="BA232" s="137"/>
      <c r="BB232" s="137"/>
      <c r="BC232" s="137"/>
      <c r="BD232" s="137"/>
      <c r="BE232" s="137"/>
      <c r="BF232" s="137"/>
      <c r="BG232" s="137"/>
      <c r="BH232" s="137"/>
      <c r="BI232" s="137"/>
      <c r="BJ232" s="137"/>
      <c r="BK232" s="137"/>
      <c r="BL232" s="137"/>
      <c r="BM232" s="137"/>
      <c r="BN232" s="137"/>
      <c r="BO232" s="137"/>
      <c r="BP232" s="137"/>
      <c r="BQ232" s="137"/>
      <c r="BR232" s="137"/>
      <c r="BS232" s="137"/>
      <c r="BT232" s="137"/>
      <c r="BU232" s="137"/>
      <c r="BV232" s="137"/>
      <c r="BW232" s="137"/>
      <c r="BX232" s="137"/>
    </row>
    <row r="233" spans="11:76" s="10" customFormat="1"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J233" s="137"/>
      <c r="AK233" s="137"/>
      <c r="AL233" s="137"/>
      <c r="AM233" s="137"/>
      <c r="AN233" s="137"/>
      <c r="AO233" s="137"/>
      <c r="AP233" s="137"/>
      <c r="AQ233" s="137"/>
      <c r="AR233" s="137"/>
      <c r="AS233" s="137"/>
      <c r="AT233" s="137"/>
      <c r="AU233" s="137"/>
      <c r="AV233" s="137"/>
      <c r="AW233" s="137"/>
      <c r="AX233" s="137"/>
      <c r="AY233" s="137"/>
      <c r="AZ233" s="137"/>
      <c r="BA233" s="137"/>
      <c r="BB233" s="137"/>
      <c r="BC233" s="137"/>
      <c r="BD233" s="137"/>
      <c r="BE233" s="137"/>
      <c r="BF233" s="137"/>
      <c r="BG233" s="137"/>
      <c r="BH233" s="137"/>
      <c r="BI233" s="137"/>
      <c r="BJ233" s="137"/>
      <c r="BK233" s="137"/>
      <c r="BL233" s="137"/>
      <c r="BM233" s="137"/>
      <c r="BN233" s="137"/>
      <c r="BO233" s="137"/>
      <c r="BP233" s="137"/>
      <c r="BQ233" s="137"/>
      <c r="BR233" s="137"/>
      <c r="BS233" s="137"/>
      <c r="BT233" s="137"/>
      <c r="BU233" s="137"/>
      <c r="BV233" s="137"/>
      <c r="BW233" s="137"/>
      <c r="BX233" s="137"/>
    </row>
    <row r="234" spans="11:76" s="10" customFormat="1"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137"/>
      <c r="AT234" s="137"/>
      <c r="AU234" s="137"/>
      <c r="AV234" s="137"/>
      <c r="AW234" s="137"/>
      <c r="AX234" s="137"/>
      <c r="AY234" s="137"/>
      <c r="AZ234" s="137"/>
      <c r="BA234" s="137"/>
      <c r="BB234" s="137"/>
      <c r="BC234" s="137"/>
      <c r="BD234" s="137"/>
      <c r="BE234" s="137"/>
      <c r="BF234" s="137"/>
      <c r="BG234" s="137"/>
      <c r="BH234" s="137"/>
      <c r="BI234" s="137"/>
      <c r="BJ234" s="137"/>
      <c r="BK234" s="137"/>
      <c r="BL234" s="137"/>
      <c r="BM234" s="137"/>
      <c r="BN234" s="137"/>
      <c r="BO234" s="137"/>
      <c r="BP234" s="137"/>
      <c r="BQ234" s="137"/>
      <c r="BR234" s="137"/>
      <c r="BS234" s="137"/>
      <c r="BT234" s="137"/>
      <c r="BU234" s="137"/>
      <c r="BV234" s="137"/>
      <c r="BW234" s="137"/>
      <c r="BX234" s="137"/>
    </row>
    <row r="235" spans="11:76" s="10" customFormat="1"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137"/>
      <c r="AT235" s="137"/>
      <c r="AU235" s="137"/>
      <c r="AV235" s="137"/>
      <c r="AW235" s="137"/>
      <c r="AX235" s="137"/>
      <c r="AY235" s="137"/>
      <c r="AZ235" s="137"/>
      <c r="BA235" s="137"/>
      <c r="BB235" s="137"/>
      <c r="BC235" s="137"/>
      <c r="BD235" s="137"/>
      <c r="BE235" s="137"/>
      <c r="BF235" s="137"/>
      <c r="BG235" s="137"/>
      <c r="BH235" s="137"/>
      <c r="BI235" s="137"/>
      <c r="BJ235" s="137"/>
      <c r="BK235" s="137"/>
      <c r="BL235" s="137"/>
      <c r="BM235" s="137"/>
      <c r="BN235" s="137"/>
      <c r="BO235" s="137"/>
      <c r="BP235" s="137"/>
      <c r="BQ235" s="137"/>
      <c r="BR235" s="137"/>
      <c r="BS235" s="137"/>
      <c r="BT235" s="137"/>
      <c r="BU235" s="137"/>
      <c r="BV235" s="137"/>
      <c r="BW235" s="137"/>
      <c r="BX235" s="137"/>
    </row>
    <row r="236" spans="11:76" s="10" customFormat="1"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  <c r="AR236" s="137"/>
      <c r="AS236" s="137"/>
      <c r="AT236" s="137"/>
      <c r="AU236" s="137"/>
      <c r="AV236" s="137"/>
      <c r="AW236" s="137"/>
      <c r="AX236" s="137"/>
      <c r="AY236" s="137"/>
      <c r="AZ236" s="137"/>
      <c r="BA236" s="137"/>
      <c r="BB236" s="137"/>
      <c r="BC236" s="137"/>
      <c r="BD236" s="137"/>
      <c r="BE236" s="137"/>
      <c r="BF236" s="137"/>
      <c r="BG236" s="137"/>
      <c r="BH236" s="137"/>
      <c r="BI236" s="137"/>
      <c r="BJ236" s="137"/>
      <c r="BK236" s="137"/>
      <c r="BL236" s="137"/>
      <c r="BM236" s="137"/>
      <c r="BN236" s="137"/>
      <c r="BO236" s="137"/>
      <c r="BP236" s="137"/>
      <c r="BQ236" s="137"/>
      <c r="BR236" s="137"/>
      <c r="BS236" s="137"/>
      <c r="BT236" s="137"/>
      <c r="BU236" s="137"/>
      <c r="BV236" s="137"/>
      <c r="BW236" s="137"/>
      <c r="BX236" s="137"/>
    </row>
    <row r="237" spans="11:76" s="10" customFormat="1"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7"/>
      <c r="AZ237" s="137"/>
      <c r="BA237" s="137"/>
      <c r="BB237" s="137"/>
      <c r="BC237" s="137"/>
      <c r="BD237" s="137"/>
      <c r="BE237" s="137"/>
      <c r="BF237" s="137"/>
      <c r="BG237" s="137"/>
      <c r="BH237" s="137"/>
      <c r="BI237" s="137"/>
      <c r="BJ237" s="137"/>
      <c r="BK237" s="137"/>
      <c r="BL237" s="137"/>
      <c r="BM237" s="137"/>
      <c r="BN237" s="137"/>
      <c r="BO237" s="137"/>
      <c r="BP237" s="137"/>
      <c r="BQ237" s="137"/>
      <c r="BR237" s="137"/>
      <c r="BS237" s="137"/>
      <c r="BT237" s="137"/>
      <c r="BU237" s="137"/>
      <c r="BV237" s="137"/>
      <c r="BW237" s="137"/>
      <c r="BX237" s="137"/>
    </row>
    <row r="238" spans="11:76" s="10" customFormat="1"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  <c r="AK238" s="137"/>
      <c r="AL238" s="137"/>
      <c r="AM238" s="137"/>
      <c r="AN238" s="137"/>
      <c r="AO238" s="137"/>
      <c r="AP238" s="137"/>
      <c r="AQ238" s="137"/>
      <c r="AR238" s="137"/>
      <c r="AS238" s="137"/>
      <c r="AT238" s="137"/>
      <c r="AU238" s="137"/>
      <c r="AV238" s="137"/>
      <c r="AW238" s="137"/>
      <c r="AX238" s="137"/>
      <c r="AY238" s="137"/>
      <c r="AZ238" s="137"/>
      <c r="BA238" s="137"/>
      <c r="BB238" s="137"/>
      <c r="BC238" s="137"/>
      <c r="BD238" s="137"/>
      <c r="BE238" s="137"/>
      <c r="BF238" s="137"/>
      <c r="BG238" s="137"/>
      <c r="BH238" s="137"/>
      <c r="BI238" s="137"/>
      <c r="BJ238" s="137"/>
      <c r="BK238" s="137"/>
      <c r="BL238" s="137"/>
      <c r="BM238" s="137"/>
      <c r="BN238" s="137"/>
      <c r="BO238" s="137"/>
      <c r="BP238" s="137"/>
      <c r="BQ238" s="137"/>
      <c r="BR238" s="137"/>
      <c r="BS238" s="137"/>
      <c r="BT238" s="137"/>
      <c r="BU238" s="137"/>
      <c r="BV238" s="137"/>
      <c r="BW238" s="137"/>
      <c r="BX238" s="137"/>
    </row>
    <row r="239" spans="11:76" s="10" customFormat="1"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J239" s="137"/>
      <c r="AK239" s="137"/>
      <c r="AL239" s="137"/>
      <c r="AM239" s="137"/>
      <c r="AN239" s="137"/>
      <c r="AO239" s="137"/>
      <c r="AP239" s="137"/>
      <c r="AQ239" s="137"/>
      <c r="AR239" s="137"/>
      <c r="AS239" s="137"/>
      <c r="AT239" s="137"/>
      <c r="AU239" s="137"/>
      <c r="AV239" s="137"/>
      <c r="AW239" s="137"/>
      <c r="AX239" s="137"/>
      <c r="AY239" s="137"/>
      <c r="AZ239" s="137"/>
      <c r="BA239" s="137"/>
      <c r="BB239" s="137"/>
      <c r="BC239" s="137"/>
      <c r="BD239" s="137"/>
      <c r="BE239" s="137"/>
      <c r="BF239" s="137"/>
      <c r="BG239" s="137"/>
      <c r="BH239" s="137"/>
      <c r="BI239" s="137"/>
      <c r="BJ239" s="137"/>
      <c r="BK239" s="137"/>
      <c r="BL239" s="137"/>
      <c r="BM239" s="137"/>
      <c r="BN239" s="137"/>
      <c r="BO239" s="137"/>
      <c r="BP239" s="137"/>
      <c r="BQ239" s="137"/>
      <c r="BR239" s="137"/>
      <c r="BS239" s="137"/>
      <c r="BT239" s="137"/>
      <c r="BU239" s="137"/>
      <c r="BV239" s="137"/>
      <c r="BW239" s="137"/>
      <c r="BX239" s="137"/>
    </row>
    <row r="240" spans="11:76" s="10" customFormat="1"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7"/>
      <c r="AK240" s="137"/>
      <c r="AL240" s="137"/>
      <c r="AM240" s="137"/>
      <c r="AN240" s="137"/>
      <c r="AO240" s="137"/>
      <c r="AP240" s="137"/>
      <c r="AQ240" s="137"/>
      <c r="AR240" s="137"/>
      <c r="AS240" s="137"/>
      <c r="AT240" s="137"/>
      <c r="AU240" s="137"/>
      <c r="AV240" s="137"/>
      <c r="AW240" s="137"/>
      <c r="AX240" s="137"/>
      <c r="AY240" s="137"/>
      <c r="AZ240" s="137"/>
      <c r="BA240" s="137"/>
      <c r="BB240" s="137"/>
      <c r="BC240" s="137"/>
      <c r="BD240" s="137"/>
      <c r="BE240" s="137"/>
      <c r="BF240" s="137"/>
      <c r="BG240" s="137"/>
      <c r="BH240" s="137"/>
      <c r="BI240" s="137"/>
      <c r="BJ240" s="137"/>
      <c r="BK240" s="137"/>
      <c r="BL240" s="137"/>
      <c r="BM240" s="137"/>
      <c r="BN240" s="137"/>
      <c r="BO240" s="137"/>
      <c r="BP240" s="137"/>
      <c r="BQ240" s="137"/>
      <c r="BR240" s="137"/>
      <c r="BS240" s="137"/>
      <c r="BT240" s="137"/>
      <c r="BU240" s="137"/>
      <c r="BV240" s="137"/>
      <c r="BW240" s="137"/>
      <c r="BX240" s="137"/>
    </row>
    <row r="241" spans="11:76" s="10" customFormat="1"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J241" s="137"/>
      <c r="AK241" s="137"/>
      <c r="AL241" s="137"/>
      <c r="AM241" s="137"/>
      <c r="AN241" s="137"/>
      <c r="AO241" s="137"/>
      <c r="AP241" s="137"/>
      <c r="AQ241" s="137"/>
      <c r="AR241" s="137"/>
      <c r="AS241" s="137"/>
      <c r="AT241" s="137"/>
      <c r="AU241" s="137"/>
      <c r="AV241" s="137"/>
      <c r="AW241" s="137"/>
      <c r="AX241" s="137"/>
      <c r="AY241" s="137"/>
      <c r="AZ241" s="137"/>
      <c r="BA241" s="137"/>
      <c r="BB241" s="137"/>
      <c r="BC241" s="137"/>
      <c r="BD241" s="137"/>
      <c r="BE241" s="137"/>
      <c r="BF241" s="137"/>
      <c r="BG241" s="137"/>
      <c r="BH241" s="137"/>
      <c r="BI241" s="137"/>
      <c r="BJ241" s="137"/>
      <c r="BK241" s="137"/>
      <c r="BL241" s="137"/>
      <c r="BM241" s="137"/>
      <c r="BN241" s="137"/>
      <c r="BO241" s="137"/>
      <c r="BP241" s="137"/>
      <c r="BQ241" s="137"/>
      <c r="BR241" s="137"/>
      <c r="BS241" s="137"/>
      <c r="BT241" s="137"/>
      <c r="BU241" s="137"/>
      <c r="BV241" s="137"/>
      <c r="BW241" s="137"/>
      <c r="BX241" s="137"/>
    </row>
    <row r="242" spans="11:76" s="10" customFormat="1"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  <c r="AK242" s="137"/>
      <c r="AL242" s="137"/>
      <c r="AM242" s="137"/>
      <c r="AN242" s="137"/>
      <c r="AO242" s="137"/>
      <c r="AP242" s="137"/>
      <c r="AQ242" s="137"/>
      <c r="AR242" s="137"/>
      <c r="AS242" s="137"/>
      <c r="AT242" s="137"/>
      <c r="AU242" s="137"/>
      <c r="AV242" s="137"/>
      <c r="AW242" s="137"/>
      <c r="AX242" s="137"/>
      <c r="AY242" s="137"/>
      <c r="AZ242" s="137"/>
      <c r="BA242" s="137"/>
      <c r="BB242" s="137"/>
      <c r="BC242" s="137"/>
      <c r="BD242" s="137"/>
      <c r="BE242" s="137"/>
      <c r="BF242" s="137"/>
      <c r="BG242" s="137"/>
      <c r="BH242" s="137"/>
      <c r="BI242" s="137"/>
      <c r="BJ242" s="137"/>
      <c r="BK242" s="137"/>
      <c r="BL242" s="137"/>
      <c r="BM242" s="137"/>
      <c r="BN242" s="137"/>
      <c r="BO242" s="137"/>
      <c r="BP242" s="137"/>
      <c r="BQ242" s="137"/>
      <c r="BR242" s="137"/>
      <c r="BS242" s="137"/>
      <c r="BT242" s="137"/>
      <c r="BU242" s="137"/>
      <c r="BV242" s="137"/>
      <c r="BW242" s="137"/>
      <c r="BX242" s="137"/>
    </row>
    <row r="243" spans="11:76" s="10" customFormat="1"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7"/>
      <c r="AJ243" s="137"/>
      <c r="AK243" s="137"/>
      <c r="AL243" s="137"/>
      <c r="AM243" s="137"/>
      <c r="AN243" s="137"/>
      <c r="AO243" s="137"/>
      <c r="AP243" s="137"/>
      <c r="AQ243" s="137"/>
      <c r="AR243" s="137"/>
      <c r="AS243" s="137"/>
      <c r="AT243" s="137"/>
      <c r="AU243" s="137"/>
      <c r="AV243" s="137"/>
      <c r="AW243" s="137"/>
      <c r="AX243" s="137"/>
      <c r="AY243" s="137"/>
      <c r="AZ243" s="137"/>
      <c r="BA243" s="137"/>
      <c r="BB243" s="137"/>
      <c r="BC243" s="137"/>
      <c r="BD243" s="137"/>
      <c r="BE243" s="137"/>
      <c r="BF243" s="137"/>
      <c r="BG243" s="137"/>
      <c r="BH243" s="137"/>
      <c r="BI243" s="137"/>
      <c r="BJ243" s="137"/>
      <c r="BK243" s="137"/>
      <c r="BL243" s="137"/>
      <c r="BM243" s="137"/>
      <c r="BN243" s="137"/>
      <c r="BO243" s="137"/>
      <c r="BP243" s="137"/>
      <c r="BQ243" s="137"/>
      <c r="BR243" s="137"/>
      <c r="BS243" s="137"/>
      <c r="BT243" s="137"/>
      <c r="BU243" s="137"/>
      <c r="BV243" s="137"/>
      <c r="BW243" s="137"/>
      <c r="BX243" s="137"/>
    </row>
    <row r="244" spans="11:76" s="10" customFormat="1"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  <c r="AK244" s="137"/>
      <c r="AL244" s="137"/>
      <c r="AM244" s="137"/>
      <c r="AN244" s="137"/>
      <c r="AO244" s="137"/>
      <c r="AP244" s="137"/>
      <c r="AQ244" s="137"/>
      <c r="AR244" s="137"/>
      <c r="AS244" s="137"/>
      <c r="AT244" s="137"/>
      <c r="AU244" s="137"/>
      <c r="AV244" s="137"/>
      <c r="AW244" s="137"/>
      <c r="AX244" s="137"/>
      <c r="AY244" s="137"/>
      <c r="AZ244" s="137"/>
      <c r="BA244" s="137"/>
      <c r="BB244" s="137"/>
      <c r="BC244" s="137"/>
      <c r="BD244" s="137"/>
      <c r="BE244" s="137"/>
      <c r="BF244" s="137"/>
      <c r="BG244" s="137"/>
      <c r="BH244" s="137"/>
      <c r="BI244" s="137"/>
      <c r="BJ244" s="137"/>
      <c r="BK244" s="137"/>
      <c r="BL244" s="137"/>
      <c r="BM244" s="137"/>
      <c r="BN244" s="137"/>
      <c r="BO244" s="137"/>
      <c r="BP244" s="137"/>
      <c r="BQ244" s="137"/>
      <c r="BR244" s="137"/>
      <c r="BS244" s="137"/>
      <c r="BT244" s="137"/>
      <c r="BU244" s="137"/>
      <c r="BV244" s="137"/>
      <c r="BW244" s="137"/>
      <c r="BX244" s="137"/>
    </row>
    <row r="245" spans="11:76" s="10" customFormat="1"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  <c r="AK245" s="137"/>
      <c r="AL245" s="137"/>
      <c r="AM245" s="137"/>
      <c r="AN245" s="137"/>
      <c r="AO245" s="137"/>
      <c r="AP245" s="137"/>
      <c r="AQ245" s="137"/>
      <c r="AR245" s="137"/>
      <c r="AS245" s="137"/>
      <c r="AT245" s="137"/>
      <c r="AU245" s="137"/>
      <c r="AV245" s="137"/>
      <c r="AW245" s="137"/>
      <c r="AX245" s="137"/>
      <c r="AY245" s="137"/>
      <c r="AZ245" s="137"/>
      <c r="BA245" s="137"/>
      <c r="BB245" s="137"/>
      <c r="BC245" s="137"/>
      <c r="BD245" s="137"/>
      <c r="BE245" s="137"/>
      <c r="BF245" s="137"/>
      <c r="BG245" s="137"/>
      <c r="BH245" s="137"/>
      <c r="BI245" s="137"/>
      <c r="BJ245" s="137"/>
      <c r="BK245" s="137"/>
      <c r="BL245" s="137"/>
      <c r="BM245" s="137"/>
      <c r="BN245" s="137"/>
      <c r="BO245" s="137"/>
      <c r="BP245" s="137"/>
      <c r="BQ245" s="137"/>
      <c r="BR245" s="137"/>
      <c r="BS245" s="137"/>
      <c r="BT245" s="137"/>
      <c r="BU245" s="137"/>
      <c r="BV245" s="137"/>
      <c r="BW245" s="137"/>
      <c r="BX245" s="137"/>
    </row>
    <row r="246" spans="11:76" s="10" customFormat="1"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  <c r="AK246" s="137"/>
      <c r="AL246" s="137"/>
      <c r="AM246" s="137"/>
      <c r="AN246" s="137"/>
      <c r="AO246" s="137"/>
      <c r="AP246" s="137"/>
      <c r="AQ246" s="137"/>
      <c r="AR246" s="137"/>
      <c r="AS246" s="137"/>
      <c r="AT246" s="137"/>
      <c r="AU246" s="137"/>
      <c r="AV246" s="137"/>
      <c r="AW246" s="137"/>
      <c r="AX246" s="137"/>
      <c r="AY246" s="137"/>
      <c r="AZ246" s="137"/>
      <c r="BA246" s="137"/>
      <c r="BB246" s="137"/>
      <c r="BC246" s="137"/>
      <c r="BD246" s="137"/>
      <c r="BE246" s="137"/>
      <c r="BF246" s="137"/>
      <c r="BG246" s="137"/>
      <c r="BH246" s="137"/>
      <c r="BI246" s="137"/>
      <c r="BJ246" s="137"/>
      <c r="BK246" s="137"/>
      <c r="BL246" s="137"/>
      <c r="BM246" s="137"/>
      <c r="BN246" s="137"/>
      <c r="BO246" s="137"/>
      <c r="BP246" s="137"/>
      <c r="BQ246" s="137"/>
      <c r="BR246" s="137"/>
      <c r="BS246" s="137"/>
      <c r="BT246" s="137"/>
      <c r="BU246" s="137"/>
      <c r="BV246" s="137"/>
      <c r="BW246" s="137"/>
      <c r="BX246" s="137"/>
    </row>
    <row r="247" spans="11:76" s="10" customFormat="1"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  <c r="AK247" s="137"/>
      <c r="AL247" s="137"/>
      <c r="AM247" s="137"/>
      <c r="AN247" s="137"/>
      <c r="AO247" s="137"/>
      <c r="AP247" s="137"/>
      <c r="AQ247" s="137"/>
      <c r="AR247" s="137"/>
      <c r="AS247" s="137"/>
      <c r="AT247" s="137"/>
      <c r="AU247" s="137"/>
      <c r="AV247" s="137"/>
      <c r="AW247" s="137"/>
      <c r="AX247" s="137"/>
      <c r="AY247" s="137"/>
      <c r="AZ247" s="137"/>
      <c r="BA247" s="137"/>
      <c r="BB247" s="137"/>
      <c r="BC247" s="137"/>
      <c r="BD247" s="137"/>
      <c r="BE247" s="137"/>
      <c r="BF247" s="137"/>
      <c r="BG247" s="137"/>
      <c r="BH247" s="137"/>
      <c r="BI247" s="137"/>
      <c r="BJ247" s="137"/>
      <c r="BK247" s="137"/>
      <c r="BL247" s="137"/>
      <c r="BM247" s="137"/>
      <c r="BN247" s="137"/>
      <c r="BO247" s="137"/>
      <c r="BP247" s="137"/>
      <c r="BQ247" s="137"/>
      <c r="BR247" s="137"/>
      <c r="BS247" s="137"/>
      <c r="BT247" s="137"/>
      <c r="BU247" s="137"/>
      <c r="BV247" s="137"/>
      <c r="BW247" s="137"/>
      <c r="BX247" s="137"/>
    </row>
    <row r="248" spans="11:76" s="10" customFormat="1"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  <c r="AK248" s="137"/>
      <c r="AL248" s="137"/>
      <c r="AM248" s="137"/>
      <c r="AN248" s="137"/>
      <c r="AO248" s="137"/>
      <c r="AP248" s="137"/>
      <c r="AQ248" s="137"/>
      <c r="AR248" s="137"/>
      <c r="AS248" s="137"/>
      <c r="AT248" s="137"/>
      <c r="AU248" s="137"/>
      <c r="AV248" s="137"/>
      <c r="AW248" s="137"/>
      <c r="AX248" s="137"/>
      <c r="AY248" s="137"/>
      <c r="AZ248" s="137"/>
      <c r="BA248" s="137"/>
      <c r="BB248" s="137"/>
      <c r="BC248" s="137"/>
      <c r="BD248" s="137"/>
      <c r="BE248" s="137"/>
      <c r="BF248" s="137"/>
      <c r="BG248" s="137"/>
      <c r="BH248" s="137"/>
      <c r="BI248" s="137"/>
      <c r="BJ248" s="137"/>
      <c r="BK248" s="137"/>
      <c r="BL248" s="137"/>
      <c r="BM248" s="137"/>
      <c r="BN248" s="137"/>
      <c r="BO248" s="137"/>
      <c r="BP248" s="137"/>
      <c r="BQ248" s="137"/>
      <c r="BR248" s="137"/>
      <c r="BS248" s="137"/>
      <c r="BT248" s="137"/>
      <c r="BU248" s="137"/>
      <c r="BV248" s="137"/>
      <c r="BW248" s="137"/>
      <c r="BX248" s="137"/>
    </row>
    <row r="249" spans="11:76" s="10" customFormat="1"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  <c r="AL249" s="137"/>
      <c r="AM249" s="137"/>
      <c r="AN249" s="137"/>
      <c r="AO249" s="137"/>
      <c r="AP249" s="137"/>
      <c r="AQ249" s="137"/>
      <c r="AR249" s="137"/>
      <c r="AS249" s="137"/>
      <c r="AT249" s="137"/>
      <c r="AU249" s="137"/>
      <c r="AV249" s="137"/>
      <c r="AW249" s="137"/>
      <c r="AX249" s="137"/>
      <c r="AY249" s="137"/>
      <c r="AZ249" s="137"/>
      <c r="BA249" s="137"/>
      <c r="BB249" s="137"/>
      <c r="BC249" s="137"/>
      <c r="BD249" s="137"/>
      <c r="BE249" s="137"/>
      <c r="BF249" s="137"/>
      <c r="BG249" s="137"/>
      <c r="BH249" s="137"/>
      <c r="BI249" s="137"/>
      <c r="BJ249" s="137"/>
      <c r="BK249" s="137"/>
      <c r="BL249" s="137"/>
      <c r="BM249" s="137"/>
      <c r="BN249" s="137"/>
      <c r="BO249" s="137"/>
      <c r="BP249" s="137"/>
      <c r="BQ249" s="137"/>
      <c r="BR249" s="137"/>
      <c r="BS249" s="137"/>
      <c r="BT249" s="137"/>
      <c r="BU249" s="137"/>
      <c r="BV249" s="137"/>
      <c r="BW249" s="137"/>
      <c r="BX249" s="137"/>
    </row>
    <row r="250" spans="11:76" s="10" customFormat="1"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  <c r="BE250" s="137"/>
      <c r="BF250" s="137"/>
      <c r="BG250" s="137"/>
      <c r="BH250" s="137"/>
      <c r="BI250" s="137"/>
      <c r="BJ250" s="137"/>
      <c r="BK250" s="137"/>
      <c r="BL250" s="137"/>
      <c r="BM250" s="137"/>
      <c r="BN250" s="137"/>
      <c r="BO250" s="137"/>
      <c r="BP250" s="137"/>
      <c r="BQ250" s="137"/>
      <c r="BR250" s="137"/>
      <c r="BS250" s="137"/>
      <c r="BT250" s="137"/>
      <c r="BU250" s="137"/>
      <c r="BV250" s="137"/>
      <c r="BW250" s="137"/>
      <c r="BX250" s="137"/>
    </row>
    <row r="251" spans="11:76" s="10" customFormat="1"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137"/>
      <c r="AL251" s="137"/>
      <c r="AM251" s="137"/>
      <c r="AN251" s="137"/>
      <c r="AO251" s="137"/>
      <c r="AP251" s="137"/>
      <c r="AQ251" s="137"/>
      <c r="AR251" s="137"/>
      <c r="AS251" s="137"/>
      <c r="AT251" s="137"/>
      <c r="AU251" s="137"/>
      <c r="AV251" s="137"/>
      <c r="AW251" s="137"/>
      <c r="AX251" s="137"/>
      <c r="AY251" s="137"/>
      <c r="AZ251" s="137"/>
      <c r="BA251" s="137"/>
      <c r="BB251" s="137"/>
      <c r="BC251" s="137"/>
      <c r="BD251" s="137"/>
      <c r="BE251" s="137"/>
      <c r="BF251" s="137"/>
      <c r="BG251" s="137"/>
      <c r="BH251" s="137"/>
      <c r="BI251" s="137"/>
      <c r="BJ251" s="137"/>
      <c r="BK251" s="137"/>
      <c r="BL251" s="137"/>
      <c r="BM251" s="137"/>
      <c r="BN251" s="137"/>
      <c r="BO251" s="137"/>
      <c r="BP251" s="137"/>
      <c r="BQ251" s="137"/>
      <c r="BR251" s="137"/>
      <c r="BS251" s="137"/>
      <c r="BT251" s="137"/>
      <c r="BU251" s="137"/>
      <c r="BV251" s="137"/>
      <c r="BW251" s="137"/>
      <c r="BX251" s="137"/>
    </row>
    <row r="252" spans="11:76" s="10" customFormat="1"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  <c r="AK252" s="137"/>
      <c r="AL252" s="137"/>
      <c r="AM252" s="137"/>
      <c r="AN252" s="137"/>
      <c r="AO252" s="137"/>
      <c r="AP252" s="137"/>
      <c r="AQ252" s="137"/>
      <c r="AR252" s="137"/>
      <c r="AS252" s="137"/>
      <c r="AT252" s="137"/>
      <c r="AU252" s="137"/>
      <c r="AV252" s="137"/>
      <c r="AW252" s="137"/>
      <c r="AX252" s="137"/>
      <c r="AY252" s="137"/>
      <c r="AZ252" s="137"/>
      <c r="BA252" s="137"/>
      <c r="BB252" s="137"/>
      <c r="BC252" s="137"/>
      <c r="BD252" s="137"/>
      <c r="BE252" s="137"/>
      <c r="BF252" s="137"/>
      <c r="BG252" s="137"/>
      <c r="BH252" s="137"/>
      <c r="BI252" s="137"/>
      <c r="BJ252" s="137"/>
      <c r="BK252" s="137"/>
      <c r="BL252" s="137"/>
      <c r="BM252" s="137"/>
      <c r="BN252" s="137"/>
      <c r="BO252" s="137"/>
      <c r="BP252" s="137"/>
      <c r="BQ252" s="137"/>
      <c r="BR252" s="137"/>
      <c r="BS252" s="137"/>
      <c r="BT252" s="137"/>
      <c r="BU252" s="137"/>
      <c r="BV252" s="137"/>
      <c r="BW252" s="137"/>
      <c r="BX252" s="137"/>
    </row>
    <row r="253" spans="11:76" s="10" customFormat="1"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  <c r="AK253" s="137"/>
      <c r="AL253" s="137"/>
      <c r="AM253" s="137"/>
      <c r="AN253" s="137"/>
      <c r="AO253" s="137"/>
      <c r="AP253" s="137"/>
      <c r="AQ253" s="137"/>
      <c r="AR253" s="137"/>
      <c r="AS253" s="137"/>
      <c r="AT253" s="137"/>
      <c r="AU253" s="137"/>
      <c r="AV253" s="137"/>
      <c r="AW253" s="137"/>
      <c r="AX253" s="137"/>
      <c r="AY253" s="137"/>
      <c r="AZ253" s="137"/>
      <c r="BA253" s="137"/>
      <c r="BB253" s="137"/>
      <c r="BC253" s="137"/>
      <c r="BD253" s="137"/>
      <c r="BE253" s="137"/>
      <c r="BF253" s="137"/>
      <c r="BG253" s="137"/>
      <c r="BH253" s="137"/>
      <c r="BI253" s="137"/>
      <c r="BJ253" s="137"/>
      <c r="BK253" s="137"/>
      <c r="BL253" s="137"/>
      <c r="BM253" s="137"/>
      <c r="BN253" s="137"/>
      <c r="BO253" s="137"/>
      <c r="BP253" s="137"/>
      <c r="BQ253" s="137"/>
      <c r="BR253" s="137"/>
      <c r="BS253" s="137"/>
      <c r="BT253" s="137"/>
      <c r="BU253" s="137"/>
      <c r="BV253" s="137"/>
      <c r="BW253" s="137"/>
      <c r="BX253" s="137"/>
    </row>
    <row r="254" spans="11:76" s="10" customFormat="1"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  <c r="AI254" s="137"/>
      <c r="AJ254" s="137"/>
      <c r="AK254" s="137"/>
      <c r="AL254" s="137"/>
      <c r="AM254" s="137"/>
      <c r="AN254" s="137"/>
      <c r="AO254" s="137"/>
      <c r="AP254" s="137"/>
      <c r="AQ254" s="137"/>
      <c r="AR254" s="137"/>
      <c r="AS254" s="137"/>
      <c r="AT254" s="137"/>
      <c r="AU254" s="137"/>
      <c r="AV254" s="137"/>
      <c r="AW254" s="137"/>
      <c r="AX254" s="137"/>
      <c r="AY254" s="137"/>
      <c r="AZ254" s="137"/>
      <c r="BA254" s="137"/>
      <c r="BB254" s="137"/>
      <c r="BC254" s="137"/>
      <c r="BD254" s="137"/>
      <c r="BE254" s="137"/>
      <c r="BF254" s="137"/>
      <c r="BG254" s="137"/>
      <c r="BH254" s="137"/>
      <c r="BI254" s="137"/>
      <c r="BJ254" s="137"/>
      <c r="BK254" s="137"/>
      <c r="BL254" s="137"/>
      <c r="BM254" s="137"/>
      <c r="BN254" s="137"/>
      <c r="BO254" s="137"/>
      <c r="BP254" s="137"/>
      <c r="BQ254" s="137"/>
      <c r="BR254" s="137"/>
      <c r="BS254" s="137"/>
      <c r="BT254" s="137"/>
      <c r="BU254" s="137"/>
      <c r="BV254" s="137"/>
      <c r="BW254" s="137"/>
      <c r="BX254" s="137"/>
    </row>
    <row r="255" spans="11:76" s="10" customFormat="1"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  <c r="AK255" s="137"/>
      <c r="AL255" s="137"/>
      <c r="AM255" s="137"/>
      <c r="AN255" s="137"/>
      <c r="AO255" s="137"/>
      <c r="AP255" s="137"/>
      <c r="AQ255" s="137"/>
      <c r="AR255" s="137"/>
      <c r="AS255" s="137"/>
      <c r="AT255" s="137"/>
      <c r="AU255" s="137"/>
      <c r="AV255" s="137"/>
      <c r="AW255" s="137"/>
      <c r="AX255" s="137"/>
      <c r="AY255" s="137"/>
      <c r="AZ255" s="137"/>
      <c r="BA255" s="137"/>
      <c r="BB255" s="137"/>
      <c r="BC255" s="137"/>
      <c r="BD255" s="137"/>
      <c r="BE255" s="137"/>
      <c r="BF255" s="137"/>
      <c r="BG255" s="137"/>
      <c r="BH255" s="137"/>
      <c r="BI255" s="137"/>
      <c r="BJ255" s="137"/>
      <c r="BK255" s="137"/>
      <c r="BL255" s="137"/>
      <c r="BM255" s="137"/>
      <c r="BN255" s="137"/>
      <c r="BO255" s="137"/>
      <c r="BP255" s="137"/>
      <c r="BQ255" s="137"/>
      <c r="BR255" s="137"/>
      <c r="BS255" s="137"/>
      <c r="BT255" s="137"/>
      <c r="BU255" s="137"/>
      <c r="BV255" s="137"/>
      <c r="BW255" s="137"/>
      <c r="BX255" s="137"/>
    </row>
    <row r="256" spans="11:76" s="10" customFormat="1"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7"/>
      <c r="BH256" s="137"/>
      <c r="BI256" s="137"/>
      <c r="BJ256" s="137"/>
      <c r="BK256" s="137"/>
      <c r="BL256" s="137"/>
      <c r="BM256" s="137"/>
      <c r="BN256" s="137"/>
      <c r="BO256" s="137"/>
      <c r="BP256" s="137"/>
      <c r="BQ256" s="137"/>
      <c r="BR256" s="137"/>
      <c r="BS256" s="137"/>
      <c r="BT256" s="137"/>
      <c r="BU256" s="137"/>
      <c r="BV256" s="137"/>
      <c r="BW256" s="137"/>
      <c r="BX256" s="137"/>
    </row>
    <row r="257" spans="11:150" s="10" customFormat="1"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  <c r="AL257" s="137"/>
      <c r="AM257" s="137"/>
      <c r="AN257" s="137"/>
      <c r="AO257" s="137"/>
      <c r="AP257" s="137"/>
      <c r="AQ257" s="137"/>
      <c r="AR257" s="137"/>
      <c r="AS257" s="137"/>
      <c r="AT257" s="137"/>
      <c r="AU257" s="137"/>
      <c r="AV257" s="137"/>
      <c r="AW257" s="137"/>
      <c r="AX257" s="137"/>
      <c r="AY257" s="137"/>
      <c r="AZ257" s="137"/>
      <c r="BA257" s="137"/>
      <c r="BB257" s="137"/>
      <c r="BC257" s="137"/>
      <c r="BD257" s="137"/>
      <c r="BE257" s="137"/>
      <c r="BF257" s="137"/>
      <c r="BG257" s="137"/>
      <c r="BH257" s="137"/>
      <c r="BI257" s="137"/>
      <c r="BJ257" s="137"/>
      <c r="BK257" s="137"/>
      <c r="BL257" s="137"/>
      <c r="BM257" s="137"/>
      <c r="BN257" s="137"/>
      <c r="BO257" s="137"/>
      <c r="BP257" s="137"/>
      <c r="BQ257" s="137"/>
      <c r="BR257" s="137"/>
      <c r="BS257" s="137"/>
      <c r="BT257" s="137"/>
      <c r="BU257" s="137"/>
      <c r="BV257" s="137"/>
      <c r="BW257" s="137"/>
      <c r="BX257" s="137"/>
    </row>
    <row r="258" spans="11:150" s="10" customFormat="1"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  <c r="AL258" s="137"/>
      <c r="AM258" s="137"/>
      <c r="AN258" s="137"/>
      <c r="AO258" s="137"/>
      <c r="AP258" s="137"/>
      <c r="AQ258" s="137"/>
      <c r="AR258" s="137"/>
      <c r="AS258" s="137"/>
      <c r="AT258" s="137"/>
      <c r="AU258" s="137"/>
      <c r="AV258" s="137"/>
      <c r="AW258" s="137"/>
      <c r="AX258" s="137"/>
      <c r="AY258" s="137"/>
      <c r="AZ258" s="137"/>
      <c r="BA258" s="137"/>
      <c r="BB258" s="137"/>
      <c r="BC258" s="137"/>
      <c r="BD258" s="137"/>
      <c r="BE258" s="137"/>
      <c r="BF258" s="137"/>
      <c r="BG258" s="137"/>
      <c r="BH258" s="137"/>
      <c r="BI258" s="137"/>
      <c r="BJ258" s="137"/>
      <c r="BK258" s="137"/>
      <c r="BL258" s="137"/>
      <c r="BM258" s="137"/>
      <c r="BN258" s="137"/>
      <c r="BO258" s="137"/>
      <c r="BP258" s="137"/>
      <c r="BQ258" s="137"/>
      <c r="BR258" s="137"/>
      <c r="BS258" s="137"/>
      <c r="BT258" s="137"/>
      <c r="BU258" s="137"/>
      <c r="BV258" s="137"/>
      <c r="BW258" s="137"/>
      <c r="BX258" s="137"/>
    </row>
    <row r="259" spans="11:150" s="4" customFormat="1"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  <c r="AL259" s="137"/>
      <c r="AM259" s="137"/>
      <c r="AN259" s="137"/>
      <c r="AO259" s="137"/>
      <c r="AP259" s="137"/>
      <c r="AQ259" s="137"/>
      <c r="AR259" s="137"/>
      <c r="AS259" s="137"/>
      <c r="AT259" s="137"/>
      <c r="AU259" s="137"/>
      <c r="AV259" s="137"/>
      <c r="AW259" s="137"/>
      <c r="AX259" s="137"/>
      <c r="AY259" s="137"/>
      <c r="AZ259" s="137"/>
      <c r="BA259" s="137"/>
      <c r="BB259" s="137"/>
      <c r="BC259" s="137"/>
      <c r="BD259" s="137"/>
      <c r="BE259" s="137"/>
      <c r="BF259" s="137"/>
      <c r="BG259" s="137"/>
      <c r="BH259" s="137"/>
      <c r="BI259" s="137"/>
      <c r="BJ259" s="137"/>
      <c r="BK259" s="137"/>
      <c r="BL259" s="137"/>
      <c r="BM259" s="137"/>
      <c r="BN259" s="137"/>
      <c r="BO259" s="137"/>
      <c r="BP259" s="137"/>
      <c r="BQ259" s="137"/>
      <c r="BR259" s="137"/>
      <c r="BS259" s="137"/>
      <c r="BT259" s="137"/>
      <c r="BU259" s="137"/>
      <c r="BV259" s="137"/>
      <c r="BW259" s="137"/>
      <c r="BX259" s="137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</row>
    <row r="260" spans="11:150" s="4" customFormat="1"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137"/>
      <c r="AL260" s="137"/>
      <c r="AM260" s="137"/>
      <c r="AN260" s="137"/>
      <c r="AO260" s="137"/>
      <c r="AP260" s="137"/>
      <c r="AQ260" s="137"/>
      <c r="AR260" s="137"/>
      <c r="AS260" s="137"/>
      <c r="AT260" s="137"/>
      <c r="AU260" s="137"/>
      <c r="AV260" s="137"/>
      <c r="AW260" s="137"/>
      <c r="AX260" s="137"/>
      <c r="AY260" s="137"/>
      <c r="AZ260" s="137"/>
      <c r="BA260" s="137"/>
      <c r="BB260" s="137"/>
      <c r="BC260" s="137"/>
      <c r="BD260" s="137"/>
      <c r="BE260" s="137"/>
      <c r="BF260" s="137"/>
      <c r="BG260" s="137"/>
      <c r="BH260" s="137"/>
      <c r="BI260" s="137"/>
      <c r="BJ260" s="137"/>
      <c r="BK260" s="137"/>
      <c r="BL260" s="137"/>
      <c r="BM260" s="137"/>
      <c r="BN260" s="137"/>
      <c r="BO260" s="137"/>
      <c r="BP260" s="137"/>
      <c r="BQ260" s="137"/>
      <c r="BR260" s="137"/>
      <c r="BS260" s="137"/>
      <c r="BT260" s="137"/>
      <c r="BU260" s="137"/>
      <c r="BV260" s="137"/>
      <c r="BW260" s="137"/>
      <c r="BX260" s="137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</row>
    <row r="261" spans="11:150" s="4" customFormat="1"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  <c r="AK261" s="137"/>
      <c r="AL261" s="137"/>
      <c r="AM261" s="137"/>
      <c r="AN261" s="137"/>
      <c r="AO261" s="137"/>
      <c r="AP261" s="137"/>
      <c r="AQ261" s="137"/>
      <c r="AR261" s="137"/>
      <c r="AS261" s="137"/>
      <c r="AT261" s="137"/>
      <c r="AU261" s="137"/>
      <c r="AV261" s="137"/>
      <c r="AW261" s="137"/>
      <c r="AX261" s="137"/>
      <c r="AY261" s="137"/>
      <c r="AZ261" s="137"/>
      <c r="BA261" s="137"/>
      <c r="BB261" s="137"/>
      <c r="BC261" s="137"/>
      <c r="BD261" s="137"/>
      <c r="BE261" s="137"/>
      <c r="BF261" s="137"/>
      <c r="BG261" s="137"/>
      <c r="BH261" s="137"/>
      <c r="BI261" s="137"/>
      <c r="BJ261" s="137"/>
      <c r="BK261" s="137"/>
      <c r="BL261" s="137"/>
      <c r="BM261" s="137"/>
      <c r="BN261" s="137"/>
      <c r="BO261" s="137"/>
      <c r="BP261" s="137"/>
      <c r="BQ261" s="137"/>
      <c r="BR261" s="137"/>
      <c r="BS261" s="137"/>
      <c r="BT261" s="137"/>
      <c r="BU261" s="137"/>
      <c r="BV261" s="137"/>
      <c r="BW261" s="137"/>
      <c r="BX261" s="137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</row>
    <row r="262" spans="11:150" s="4" customFormat="1"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  <c r="AK262" s="137"/>
      <c r="AL262" s="137"/>
      <c r="AM262" s="137"/>
      <c r="AN262" s="137"/>
      <c r="AO262" s="137"/>
      <c r="AP262" s="137"/>
      <c r="AQ262" s="137"/>
      <c r="AR262" s="137"/>
      <c r="AS262" s="137"/>
      <c r="AT262" s="137"/>
      <c r="AU262" s="137"/>
      <c r="AV262" s="137"/>
      <c r="AW262" s="137"/>
      <c r="AX262" s="137"/>
      <c r="AY262" s="137"/>
      <c r="AZ262" s="137"/>
      <c r="BA262" s="137"/>
      <c r="BB262" s="137"/>
      <c r="BC262" s="137"/>
      <c r="BD262" s="137"/>
      <c r="BE262" s="137"/>
      <c r="BF262" s="137"/>
      <c r="BG262" s="137"/>
      <c r="BH262" s="137"/>
      <c r="BI262" s="137"/>
      <c r="BJ262" s="137"/>
      <c r="BK262" s="137"/>
      <c r="BL262" s="137"/>
      <c r="BM262" s="137"/>
      <c r="BN262" s="137"/>
      <c r="BO262" s="137"/>
      <c r="BP262" s="137"/>
      <c r="BQ262" s="137"/>
      <c r="BR262" s="137"/>
      <c r="BS262" s="137"/>
      <c r="BT262" s="137"/>
      <c r="BU262" s="137"/>
      <c r="BV262" s="137"/>
      <c r="BW262" s="137"/>
      <c r="BX262" s="137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</row>
  </sheetData>
  <sheetProtection algorithmName="SHA-512" hashValue="Y51J8gdsrlNh87NRgSVZ0Pw5FLd/3SETEllg1OpFoJB1BxawcljsXPPcfA2Fa5SbcX/ngfxY3c3rYFZg1rFT1g==" saltValue="V0s/8fmeIj6xbCFWfPoFAw==" spinCount="100000" sheet="1"/>
  <protectedRanges>
    <protectedRange password="A1B8" sqref="F5:I5" name="Einträge"/>
  </protectedRanges>
  <dataConsolidate/>
  <customSheetViews>
    <customSheetView guid="{7591191C-1CA9-4972-9010-ACE08669645F}" showPageBreaks="1" showGridLines="0" fitToPage="1" printArea="1" hiddenRows="1" hiddenColumns="1">
      <selection activeCell="G7" sqref="G7"/>
      <pageMargins left="0" right="0" top="0" bottom="0" header="0" footer="0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4" sqref="B24"/>
      <pageMargins left="0" right="0" top="0" bottom="0" header="0" footer="0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H11" sqref="H11"/>
      <pageMargins left="0" right="0" top="0" bottom="0" header="0" footer="0"/>
      <printOptions verticalCentered="1"/>
      <pageSetup paperSize="9" scale="78" orientation="landscape" r:id="rId3"/>
      <headerFooter alignWithMargins="0"/>
    </customSheetView>
  </customSheetViews>
  <mergeCells count="13">
    <mergeCell ref="I14:J14"/>
    <mergeCell ref="F2:J2"/>
    <mergeCell ref="C5:E5"/>
    <mergeCell ref="I7:J7"/>
    <mergeCell ref="F3:F4"/>
    <mergeCell ref="H3:I4"/>
    <mergeCell ref="H5:I5"/>
    <mergeCell ref="G3:G4"/>
    <mergeCell ref="I21:J21"/>
    <mergeCell ref="E22:H22"/>
    <mergeCell ref="E23:H23"/>
    <mergeCell ref="E26:H26"/>
    <mergeCell ref="E27:H27"/>
  </mergeCells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100-000000000000}">
      <formula1>6</formula1>
    </dataValidation>
  </dataValidations>
  <hyperlinks>
    <hyperlink ref="I14" r:id="rId4" display="www.auma.de" xr:uid="{00000000-0004-0000-0100-000000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4" orientation="landscape" r:id="rId5"/>
  <headerFooter alignWithMargins="0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7"/>
  <sheetViews>
    <sheetView workbookViewId="0">
      <selection activeCell="B41" sqref="B41"/>
    </sheetView>
  </sheetViews>
  <sheetFormatPr defaultColWidth="11.42578125" defaultRowHeight="12.75"/>
  <cols>
    <col min="1" max="1" width="32.42578125" bestFit="1" customWidth="1"/>
    <col min="2" max="2" width="10.7109375" bestFit="1" customWidth="1"/>
    <col min="3" max="3" width="47.7109375" bestFit="1" customWidth="1"/>
    <col min="4" max="4" width="9.7109375" bestFit="1" customWidth="1"/>
    <col min="5" max="5" width="50.42578125" style="40" bestFit="1" customWidth="1"/>
    <col min="6" max="6" width="38" customWidth="1"/>
  </cols>
  <sheetData>
    <row r="1" spans="1:8">
      <c r="A1" s="38"/>
      <c r="B1" s="38"/>
      <c r="C1" s="38"/>
      <c r="D1" s="38"/>
      <c r="E1" s="39"/>
      <c r="F1" s="38"/>
      <c r="G1" s="38"/>
      <c r="H1" s="38"/>
    </row>
    <row r="2" spans="1:8">
      <c r="A2" s="37"/>
      <c r="B2" s="43"/>
      <c r="C2" s="43"/>
      <c r="D2" s="43"/>
      <c r="E2" s="60"/>
    </row>
    <row r="3" spans="1:8">
      <c r="B3" s="58"/>
      <c r="C3" s="59"/>
      <c r="D3" s="43"/>
      <c r="E3" s="61"/>
    </row>
    <row r="4" spans="1:8" ht="15" customHeight="1">
      <c r="B4" s="58"/>
      <c r="C4" s="59"/>
      <c r="D4" s="43"/>
      <c r="E4" s="61"/>
    </row>
    <row r="5" spans="1:8" ht="15" customHeight="1">
      <c r="B5" s="58"/>
      <c r="C5" s="48"/>
      <c r="D5" s="16"/>
    </row>
    <row r="6" spans="1:8">
      <c r="B6" s="58"/>
      <c r="C6" s="62"/>
      <c r="D6" s="63"/>
      <c r="E6" s="62"/>
      <c r="F6" s="63"/>
    </row>
    <row r="7" spans="1:8">
      <c r="B7" s="58"/>
      <c r="C7" s="64"/>
      <c r="D7" s="65"/>
      <c r="E7" s="66"/>
      <c r="F7" s="65"/>
    </row>
    <row r="8" spans="1:8">
      <c r="C8" s="21"/>
      <c r="D8" s="21"/>
    </row>
    <row r="9" spans="1:8">
      <c r="A9" s="37" t="s">
        <v>25</v>
      </c>
      <c r="B9" s="37"/>
      <c r="C9" s="146" t="s">
        <v>26</v>
      </c>
      <c r="D9" s="43"/>
      <c r="E9" s="97" t="s">
        <v>27</v>
      </c>
    </row>
    <row r="10" spans="1:8">
      <c r="C10" s="78">
        <v>0</v>
      </c>
      <c r="D10" s="22"/>
      <c r="E10" s="79">
        <f>C10</f>
        <v>0</v>
      </c>
    </row>
    <row r="11" spans="1:8">
      <c r="C11" s="78">
        <v>0.19</v>
      </c>
      <c r="D11" s="22"/>
      <c r="E11" s="79">
        <f>C11</f>
        <v>0.19</v>
      </c>
      <c r="F11" s="37"/>
    </row>
    <row r="12" spans="1:8">
      <c r="B12" s="37"/>
      <c r="C12" s="75"/>
      <c r="D12" s="21"/>
      <c r="E12" s="77"/>
      <c r="F12" s="37"/>
    </row>
    <row r="13" spans="1:8">
      <c r="A13" s="37" t="s">
        <v>28</v>
      </c>
      <c r="B13" s="37"/>
      <c r="C13" s="89">
        <v>218</v>
      </c>
      <c r="D13" s="23"/>
      <c r="E13" s="91"/>
      <c r="F13" s="37"/>
    </row>
    <row r="14" spans="1:8">
      <c r="A14" s="37" t="s">
        <v>29</v>
      </c>
      <c r="B14" s="37"/>
      <c r="C14" s="89">
        <v>236</v>
      </c>
      <c r="D14" s="23"/>
      <c r="E14" s="91"/>
      <c r="F14" s="37"/>
    </row>
    <row r="15" spans="1:8">
      <c r="A15" s="37" t="s">
        <v>30</v>
      </c>
      <c r="B15" s="37"/>
      <c r="C15" s="89">
        <v>252</v>
      </c>
      <c r="D15" s="23"/>
      <c r="E15" s="91"/>
    </row>
    <row r="16" spans="1:8">
      <c r="A16" s="37" t="s">
        <v>31</v>
      </c>
      <c r="C16" s="89">
        <v>265</v>
      </c>
      <c r="D16" s="23"/>
      <c r="E16" s="91"/>
    </row>
    <row r="17" spans="1:5">
      <c r="C17" s="75"/>
      <c r="D17" s="21"/>
      <c r="E17" s="92"/>
    </row>
    <row r="18" spans="1:5">
      <c r="A18" s="37" t="s">
        <v>32</v>
      </c>
      <c r="C18" s="89">
        <v>0.6</v>
      </c>
      <c r="D18" s="23"/>
      <c r="E18" s="91"/>
    </row>
    <row r="19" spans="1:5">
      <c r="A19" s="37"/>
      <c r="C19" s="90"/>
      <c r="D19" s="23"/>
      <c r="E19" s="91"/>
    </row>
    <row r="20" spans="1:5">
      <c r="A20" s="37" t="s">
        <v>33</v>
      </c>
      <c r="C20" s="89">
        <v>5.95</v>
      </c>
      <c r="D20" s="23"/>
      <c r="E20" s="91"/>
    </row>
    <row r="21" spans="1:5">
      <c r="B21" s="37"/>
      <c r="C21" s="76"/>
      <c r="D21" s="23"/>
      <c r="E21" s="92"/>
    </row>
    <row r="22" spans="1:5">
      <c r="A22" s="37" t="s">
        <v>34</v>
      </c>
      <c r="B22" s="37"/>
      <c r="C22" s="89">
        <v>1250</v>
      </c>
      <c r="D22" s="23"/>
      <c r="E22" s="91"/>
    </row>
    <row r="23" spans="1:5">
      <c r="A23" s="37" t="s">
        <v>35</v>
      </c>
      <c r="B23" s="37"/>
      <c r="C23" s="89">
        <v>0</v>
      </c>
      <c r="D23" s="23"/>
      <c r="E23" s="91"/>
    </row>
    <row r="24" spans="1:5">
      <c r="A24" s="37" t="s">
        <v>36</v>
      </c>
      <c r="B24" s="37"/>
      <c r="C24" s="89">
        <v>1350</v>
      </c>
      <c r="D24" s="67"/>
      <c r="E24" s="92"/>
    </row>
    <row r="25" spans="1:5">
      <c r="B25" s="37"/>
      <c r="C25" s="75"/>
      <c r="D25" s="67"/>
      <c r="E25" s="92"/>
    </row>
    <row r="26" spans="1:5">
      <c r="A26" t="s">
        <v>37</v>
      </c>
      <c r="B26" s="37"/>
      <c r="C26" s="106">
        <v>0</v>
      </c>
      <c r="E26" s="91"/>
    </row>
    <row r="27" spans="1:5">
      <c r="A27" t="s">
        <v>38</v>
      </c>
      <c r="B27" s="37"/>
      <c r="C27" s="89">
        <v>0</v>
      </c>
      <c r="D27" s="68"/>
      <c r="E27" s="91"/>
    </row>
    <row r="28" spans="1:5">
      <c r="A28" t="s">
        <v>39</v>
      </c>
      <c r="C28" s="89">
        <v>0</v>
      </c>
      <c r="D28" s="68"/>
      <c r="E28" s="91"/>
    </row>
    <row r="29" spans="1:5">
      <c r="C29" s="47"/>
      <c r="D29" s="23"/>
      <c r="E29" s="92"/>
    </row>
    <row r="30" spans="1:5">
      <c r="B30" s="37"/>
      <c r="C30" s="21"/>
      <c r="D30" s="21"/>
    </row>
    <row r="31" spans="1:5">
      <c r="A31" s="37" t="s">
        <v>40</v>
      </c>
      <c r="C31" s="42" t="s">
        <v>41</v>
      </c>
      <c r="D31" s="36"/>
      <c r="E31" s="41" t="s">
        <v>42</v>
      </c>
    </row>
    <row r="32" spans="1:5">
      <c r="A32" s="37" t="s">
        <v>43</v>
      </c>
      <c r="C32" s="42" t="s">
        <v>44</v>
      </c>
      <c r="D32" s="36"/>
      <c r="E32" s="41" t="s">
        <v>45</v>
      </c>
    </row>
    <row r="33" spans="1:5">
      <c r="A33" s="37" t="s">
        <v>46</v>
      </c>
      <c r="C33" s="42" t="s">
        <v>47</v>
      </c>
      <c r="D33" s="36"/>
      <c r="E33" s="41" t="s">
        <v>48</v>
      </c>
    </row>
    <row r="36" spans="1:5">
      <c r="A36" s="37"/>
      <c r="C36" s="89" t="s">
        <v>49</v>
      </c>
      <c r="D36" s="43"/>
      <c r="E36" s="89" t="s">
        <v>50</v>
      </c>
    </row>
    <row r="37" spans="1:5">
      <c r="C37" s="89" t="s">
        <v>51</v>
      </c>
      <c r="E37" s="89" t="s">
        <v>52</v>
      </c>
    </row>
  </sheetData>
  <sheetProtection algorithmName="SHA-512" hashValue="pRAovPb4Tw2fcbUTntdNPUWfMlOygC71+BMPY6A0H3b9bgvNdhMAU3KcKSBHaZNRtnXKPUc6umIYDnFImCpR/g==" saltValue="CPOrYs+4nL9jUbRAxH0Vyw==" spinCount="100000" sheet="1" selectLockedCells="1"/>
  <customSheetViews>
    <customSheetView guid="{7591191C-1CA9-4972-9010-ACE08669645F}" fitToPage="1" topLeftCell="B1">
      <selection activeCell="D26" sqref="D26"/>
      <pageMargins left="0" right="0" top="0" bottom="0" header="0" footer="0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" right="0" top="0" bottom="0" header="0" footer="0"/>
      <pageSetup paperSize="9" scale="70" orientation="landscape" r:id="rId2"/>
    </customSheetView>
    <customSheetView guid="{028D363B-29C8-43E5-828B-5B5C239ABCB7}" fitToPage="1" topLeftCell="B1">
      <selection activeCell="C3" sqref="C3"/>
      <pageMargins left="0" right="0" top="0" bottom="0" header="0" footer="0"/>
      <pageSetup paperSize="9" scale="70" orientation="landscape" r:id="rId3"/>
    </customSheetView>
  </customSheetViews>
  <hyperlinks>
    <hyperlink ref="C32" r:id="rId4" xr:uid="{00000000-0004-0000-0200-000002000000}"/>
    <hyperlink ref="E32" r:id="rId5" xr:uid="{00000000-0004-0000-0200-000003000000}"/>
    <hyperlink ref="E33" r:id="rId6" display="www.standconfigurator.com" xr:uid="{00000000-0004-0000-0200-000004000000}"/>
    <hyperlink ref="C33" r:id="rId7" display="www.standkonfigurator.de" xr:uid="{00000000-0004-0000-0200-000005000000}"/>
    <hyperlink ref="C31" r:id="rId8" xr:uid="{035014AC-52F6-4156-B3B1-5759F64663D3}"/>
    <hyperlink ref="E31" r:id="rId9" xr:uid="{E4EFD76F-6A88-458B-92C2-C9FFBE7BF0A7}"/>
  </hyperlinks>
  <pageMargins left="0.7" right="0.7" top="0.78740157499999996" bottom="0.78740157499999996" header="0.3" footer="0.3"/>
  <pageSetup paperSize="9" scale="70" orientation="landscape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5FBA95EE2B504E9B48D1528205F777" ma:contentTypeVersion="15" ma:contentTypeDescription="Ein neues Dokument erstellen." ma:contentTypeScope="" ma:versionID="2f316141c27e3508732d0a63dfe0fabc">
  <xsd:schema xmlns:xsd="http://www.w3.org/2001/XMLSchema" xmlns:xs="http://www.w3.org/2001/XMLSchema" xmlns:p="http://schemas.microsoft.com/office/2006/metadata/properties" xmlns:ns2="9058d870-cebf-49bd-886a-86e5a03310fc" xmlns:ns3="9361d32f-f6fd-4972-91ae-7d6ec146808c" targetNamespace="http://schemas.microsoft.com/office/2006/metadata/properties" ma:root="true" ma:fieldsID="acbb90b2e83e5ce7da871663593e7665" ns2:_="" ns3:_="">
    <xsd:import namespace="9058d870-cebf-49bd-886a-86e5a03310fc"/>
    <xsd:import namespace="9361d32f-f6fd-4972-91ae-7d6ec14680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8d870-cebf-49bd-886a-86e5a03310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7b30ccd-ddbb-44fd-9ae5-5045dca41cb6}" ma:internalName="TaxCatchAll" ma:showField="CatchAllData" ma:web="9058d870-cebf-49bd-886a-86e5a0331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1d32f-f6fd-4972-91ae-7d6ec1468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58d870-cebf-49bd-886a-86e5a03310fc" xsi:nil="true"/>
    <lcf76f155ced4ddcb4097134ff3c332f xmlns="9361d32f-f6fd-4972-91ae-7d6ec14680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CAF06-3D35-41FB-8807-7BB4BE90D0E0}"/>
</file>

<file path=customXml/itemProps2.xml><?xml version="1.0" encoding="utf-8"?>
<ds:datastoreItem xmlns:ds="http://schemas.openxmlformats.org/officeDocument/2006/customXml" ds:itemID="{57E7178B-381B-4EE8-8664-3AF90391BA49}"/>
</file>

<file path=customXml/itemProps3.xml><?xml version="1.0" encoding="utf-8"?>
<ds:datastoreItem xmlns:ds="http://schemas.openxmlformats.org/officeDocument/2006/customXml" ds:itemID="{FD07F9E3-2AAB-49AC-9528-5C201684765C}"/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NürnbergMesse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Niklas Greiner</cp:lastModifiedBy>
  <cp:revision/>
  <dcterms:created xsi:type="dcterms:W3CDTF">2010-12-14T14:22:40Z</dcterms:created>
  <dcterms:modified xsi:type="dcterms:W3CDTF">2025-12-17T13:27:02Z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0x010100355FBA95EE2B504E9B48D1528205F777</vt:lpwstr>
  </property>
  <property fmtid="{D5CDD505-2E9C-101B-9397-08002B2CF9AE}" pid="3" name="MediaServiceImageTags">
    <vt:lpwstr/>
  </property>
</Properties>
</file>