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nuernbergmesse.sharepoint.com/teams/wg-11251/Freigegebene Dokumente/General/0_GaLaBau - FT - HHW/GaLaBau 2028/Kalkulator/"/>
    </mc:Choice>
  </mc:AlternateContent>
  <xr:revisionPtr revIDLastSave="0" documentId="8_{722868EE-2651-4754-9531-7E2954AFE7D8}" xr6:coauthVersionLast="47" xr6:coauthVersionMax="47" xr10:uidLastSave="{00000000-0000-0000-0000-000000000000}"/>
  <bookViews>
    <workbookView xWindow="-28920" yWindow="660" windowWidth="29040" windowHeight="17520" xr2:uid="{00000000-000D-0000-FFFF-FFFF00000000}"/>
  </bookViews>
  <sheets>
    <sheet name="Deutsch" sheetId="1" r:id="rId1"/>
    <sheet name="DropDown" sheetId="3" state="hidden" r:id="rId2"/>
    <sheet name="Vorlage Bilder Standbau" sheetId="4" state="hidden" r:id="rId3"/>
  </sheets>
  <definedNames>
    <definedName name="_xlnm.Print_Area" localSheetId="0">Deutsch!$A$1:$M$36</definedName>
    <definedName name="Z_028D363B_29C8_43E5_828B_5B5C239ABCB7_.wvu.Cols" localSheetId="0" hidden="1">Deutsch!$K:$L,Deutsch!$Q:$S</definedName>
    <definedName name="Z_028D363B_29C8_43E5_828B_5B5C239ABCB7_.wvu.PrintArea" localSheetId="0" hidden="1">Deutsch!$A$1:$M$36</definedName>
    <definedName name="Z_028D363B_29C8_43E5_828B_5B5C239ABCB7_.wvu.Rows" localSheetId="0" hidden="1">Deutsch!$6:$6,Deutsch!$32:$34</definedName>
    <definedName name="Z_41CE2737_3F33_45D4_9A5B_FEF61FEC26BB_.wvu.Cols" localSheetId="0" hidden="1">Deutsch!$K:$L,Deutsch!$Q:$S</definedName>
    <definedName name="Z_41CE2737_3F33_45D4_9A5B_FEF61FEC26BB_.wvu.PrintArea" localSheetId="0" hidden="1">Deutsch!$A$1:$M$36</definedName>
    <definedName name="Z_41CE2737_3F33_45D4_9A5B_FEF61FEC26BB_.wvu.Rows" localSheetId="0" hidden="1">Deutsch!$6:$6,Deutsch!$32:$34</definedName>
    <definedName name="Z_7591191C_1CA9_4972_9010_ACE08669645F_.wvu.Cols" localSheetId="0" hidden="1">Deutsch!$K:$L,Deutsch!$Q:$S</definedName>
    <definedName name="Z_7591191C_1CA9_4972_9010_ACE08669645F_.wvu.PrintArea" localSheetId="0" hidden="1">Deutsch!$A$1:$M$36</definedName>
    <definedName name="Z_7591191C_1CA9_4972_9010_ACE08669645F_.wvu.Rows" localSheetId="0" hidden="1">Deutsch!$6:$6,Deutsch!$32:$34</definedName>
  </definedNames>
  <calcPr calcId="191028" fullPrecision="0"/>
  <customWorkbookViews>
    <customWorkbookView name="Franz, Daniela - Persönliche Ansicht" guid="{028D363B-29C8-43E5-828B-5B5C239ABCB7}" mergeInterval="0" personalView="1" maximized="1" windowWidth="1280" windowHeight="778" activeSheetId="2"/>
    <customWorkbookView name="Teichert, Christina - Persönliche Ansicht" guid="{41CE2737-3F33-45D4-9A5B-FEF61FEC26BB}" mergeInterval="0" personalView="1" maximized="1" windowWidth="1680" windowHeight="825" activeSheetId="2"/>
    <customWorkbookView name="Christina Teichert - Persönliche Ansicht" guid="{7591191C-1CA9-4972-9010-ACE08669645F}" mergeInterval="0" personalView="1" maximized="1" windowWidth="1680" windowHeight="80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F9" i="1"/>
  <c r="E9" i="1"/>
  <c r="C10" i="1"/>
  <c r="H10" i="1" s="1"/>
  <c r="C12" i="1"/>
  <c r="E12" i="1" s="1"/>
  <c r="G12" i="1"/>
  <c r="H12" i="1"/>
  <c r="C14" i="1"/>
  <c r="F14" i="1" s="1"/>
  <c r="C11" i="1"/>
  <c r="F12" i="1" l="1"/>
  <c r="G10" i="1"/>
  <c r="C13" i="1"/>
  <c r="F13" i="1" s="1"/>
  <c r="E10" i="1" l="1"/>
  <c r="E11" i="1" l="1"/>
  <c r="G11" i="1" s="1"/>
  <c r="F10" i="1"/>
  <c r="F11" i="1" l="1"/>
  <c r="H11" i="1" l="1"/>
  <c r="I7" i="1" l="1"/>
  <c r="E11" i="3" l="1"/>
  <c r="E10" i="3"/>
  <c r="I14" i="1"/>
  <c r="C16" i="1"/>
  <c r="H13" i="1" l="1"/>
  <c r="G13" i="1"/>
  <c r="E13" i="1"/>
  <c r="E14" i="1"/>
  <c r="H14" i="1"/>
  <c r="G14" i="1"/>
  <c r="H15" i="1" l="1"/>
  <c r="H16" i="1" s="1"/>
  <c r="E15" i="1"/>
  <c r="G15" i="1"/>
  <c r="G16" i="1" s="1"/>
  <c r="G17" i="1" s="1"/>
  <c r="F15" i="1"/>
  <c r="E16" i="1" l="1"/>
  <c r="E17" i="1" s="1"/>
  <c r="F16" i="1"/>
  <c r="F17" i="1" s="1"/>
  <c r="H17" i="1"/>
</calcChain>
</file>

<file path=xl/sharedStrings.xml><?xml version="1.0" encoding="utf-8"?>
<sst xmlns="http://schemas.openxmlformats.org/spreadsheetml/2006/main" count="65" uniqueCount="58">
  <si>
    <t xml:space="preserve">Achtung:
Kopf- und Blockstände sind nur bei größeren Flächen möglich!
Spesen, Personal- und Transportkosten können von uns nicht kallkuliert werden.
Mindeststandgröße sind 12 m² (s. Punkt 7 Besondere Teilnahmebedingungen)
Die Preiskalkulation ist unverbindlich und alle Angaben ohne Gewähr.
</t>
  </si>
  <si>
    <t>Standfläche in m²</t>
  </si>
  <si>
    <t>Anzahl Mitaussteller</t>
  </si>
  <si>
    <t>Mehrwertsteuer</t>
  </si>
  <si>
    <t>12. - 15. September 2028</t>
  </si>
  <si>
    <t>Bitte Auswahl treffen</t>
  </si>
  <si>
    <t>Aussteller aus Deutschland 19% ; Andere 0%</t>
  </si>
  <si>
    <t>Preiskalkulation</t>
  </si>
  <si>
    <r>
      <t>Reihenstand</t>
    </r>
    <r>
      <rPr>
        <b/>
        <sz val="8"/>
        <color theme="1"/>
        <rFont val="Arial"/>
        <family val="2"/>
      </rPr>
      <t xml:space="preserve"> 
237€</t>
    </r>
  </si>
  <si>
    <r>
      <t>Eckstand</t>
    </r>
    <r>
      <rPr>
        <b/>
        <sz val="8"/>
        <color theme="1"/>
        <rFont val="Arial"/>
        <family val="2"/>
      </rPr>
      <t xml:space="preserve">  
256€</t>
    </r>
  </si>
  <si>
    <r>
      <t xml:space="preserve">Kopfstand  </t>
    </r>
    <r>
      <rPr>
        <b/>
        <sz val="8"/>
        <color theme="1"/>
        <rFont val="Arial"/>
        <family val="2"/>
      </rPr>
      <t xml:space="preserve"> 
274€</t>
    </r>
  </si>
  <si>
    <r>
      <t xml:space="preserve">Blockstand  </t>
    </r>
    <r>
      <rPr>
        <b/>
        <sz val="8"/>
        <color theme="1"/>
        <rFont val="Arial"/>
        <family val="2"/>
      </rPr>
      <t xml:space="preserve"> 
288€</t>
    </r>
  </si>
  <si>
    <t>Mietpreis für Standfläche</t>
  </si>
  <si>
    <t>Mitausstellergebühr</t>
  </si>
  <si>
    <t>Marketing-Services</t>
  </si>
  <si>
    <t>Stück</t>
  </si>
  <si>
    <t>Weitere obligatorische Pakete</t>
  </si>
  <si>
    <t>AUMA-Beitrag</t>
  </si>
  <si>
    <t>pro m²</t>
  </si>
  <si>
    <t>www.auma.de</t>
  </si>
  <si>
    <r>
      <t>Entsorgungsservice Laufzeit</t>
    </r>
    <r>
      <rPr>
        <b/>
        <sz val="8"/>
        <color theme="1"/>
        <rFont val="Arial"/>
        <family val="2"/>
      </rPr>
      <t xml:space="preserve"> (bis zu einer max. Fläche von 500m²)</t>
    </r>
  </si>
  <si>
    <r>
      <t xml:space="preserve">Gesamtbetrag Beteiligung </t>
    </r>
    <r>
      <rPr>
        <b/>
        <sz val="8"/>
        <color theme="1"/>
        <rFont val="Arial"/>
        <family val="2"/>
      </rPr>
      <t>ohne Standbau/netto</t>
    </r>
  </si>
  <si>
    <t>+ Mehrwertsteuer</t>
  </si>
  <si>
    <t>Mwst.</t>
  </si>
  <si>
    <r>
      <t xml:space="preserve">Gesamtbetrag Beteiligung </t>
    </r>
    <r>
      <rPr>
        <b/>
        <sz val="8"/>
        <color theme="1"/>
        <rFont val="Arial"/>
        <family val="2"/>
      </rPr>
      <t>ohne Standbau/brutto</t>
    </r>
  </si>
  <si>
    <t>* Bitten bestellen Sie Ihren Miet-Komplettstand unter www.standkonfigurator.de</t>
  </si>
  <si>
    <t>www.standkonfigurator.de</t>
  </si>
  <si>
    <t>-auswählen-</t>
  </si>
  <si>
    <t>-choose-</t>
  </si>
  <si>
    <t>Reihenstand</t>
  </si>
  <si>
    <t>Eckstand</t>
  </si>
  <si>
    <t>Kopfstand</t>
  </si>
  <si>
    <t>Blockstand</t>
  </si>
  <si>
    <t>Entsorgungsservice Laufzeit</t>
  </si>
  <si>
    <t>Company &amp; Product Paket</t>
  </si>
  <si>
    <t>HELIOS</t>
  </si>
  <si>
    <t>TRITON</t>
  </si>
  <si>
    <t xml:space="preserve">THETYS </t>
  </si>
  <si>
    <t>Veranstaltungswebseite</t>
  </si>
  <si>
    <t>www.galabau-messe.com/de-de/ausstellen/stand-buchen</t>
  </si>
  <si>
    <t>www.galabau-messe.com/en/exhibit/book-your-stand</t>
  </si>
  <si>
    <t>AUMA</t>
  </si>
  <si>
    <t>www.auma.de/en/</t>
  </si>
  <si>
    <t>Standkonfigurator</t>
  </si>
  <si>
    <r>
      <rPr>
        <sz val="10"/>
        <rFont val="Arial"/>
        <family val="2"/>
      </rPr>
      <t xml:space="preserve">weitere Miet-Komplettstände: </t>
    </r>
    <r>
      <rPr>
        <u/>
        <sz val="10"/>
        <color indexed="12"/>
        <rFont val="Arial"/>
        <family val="2"/>
      </rPr>
      <t>www.standkonfigurator.de</t>
    </r>
  </si>
  <si>
    <r>
      <rPr>
        <sz val="10"/>
        <rFont val="Arial"/>
        <family val="2"/>
      </rPr>
      <t xml:space="preserve">more complete rental stands: </t>
    </r>
    <r>
      <rPr>
        <u/>
        <sz val="10"/>
        <color indexed="12"/>
        <rFont val="Arial"/>
        <family val="2"/>
      </rPr>
      <t>www.standconfigurator.com</t>
    </r>
  </si>
  <si>
    <t>ja</t>
  </si>
  <si>
    <t>yes</t>
  </si>
  <si>
    <t>nein</t>
  </si>
  <si>
    <t>no</t>
  </si>
  <si>
    <t>Veranstaltungsname 1</t>
  </si>
  <si>
    <t>Veranstaltungsname 2</t>
  </si>
  <si>
    <t>JUNO</t>
  </si>
  <si>
    <t>PALLAS</t>
  </si>
  <si>
    <t>MARS</t>
  </si>
  <si>
    <t>MERKUR</t>
  </si>
  <si>
    <t xml:space="preserve">ERDE </t>
  </si>
  <si>
    <t>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</si>
</sst>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3"/>
      <name val="Arial"/>
      <family val="2"/>
    </font>
    <font>
      <b/>
      <sz val="8"/>
      <color rgb="FFFF0000"/>
      <name val="Arial"/>
      <family val="2"/>
    </font>
    <font>
      <b/>
      <u/>
      <sz val="10"/>
      <color rgb="FFFF0000"/>
      <name val="Arial"/>
      <family val="2"/>
    </font>
    <font>
      <b/>
      <sz val="8"/>
      <color theme="3"/>
      <name val="Arial"/>
      <family val="2"/>
    </font>
    <font>
      <b/>
      <i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50">
    <xf numFmtId="0" fontId="0" fillId="0" borderId="0" xfId="0"/>
    <xf numFmtId="44" fontId="0" fillId="0" borderId="0" xfId="3" applyFont="1"/>
    <xf numFmtId="0" fontId="0" fillId="0" borderId="0" xfId="0" applyAlignment="1">
      <alignment horizontal="right" vertical="top"/>
    </xf>
    <xf numFmtId="9" fontId="0" fillId="0" borderId="0" xfId="2" applyFont="1" applyAlignment="1">
      <alignment horizontal="right" vertical="top"/>
    </xf>
    <xf numFmtId="44" fontId="0" fillId="0" borderId="0" xfId="3" applyFont="1" applyAlignment="1">
      <alignment horizontal="right" vertical="top"/>
    </xf>
    <xf numFmtId="0" fontId="5" fillId="0" borderId="0" xfId="1" applyAlignment="1" applyProtection="1">
      <alignment horizontal="left" vertical="top"/>
    </xf>
    <xf numFmtId="0" fontId="1" fillId="0" borderId="0" xfId="0" applyFont="1"/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7" borderId="0" xfId="1" applyFill="1" applyAlignment="1" applyProtection="1">
      <alignment horizontal="right" vertical="center"/>
    </xf>
    <xf numFmtId="0" fontId="5" fillId="7" borderId="0" xfId="1" applyFill="1" applyAlignment="1" applyProtection="1">
      <alignment horizontal="right" vertical="top"/>
    </xf>
    <xf numFmtId="0" fontId="1" fillId="0" borderId="0" xfId="0" quotePrefix="1" applyFont="1" applyAlignment="1">
      <alignment horizontal="right" vertical="top"/>
    </xf>
    <xf numFmtId="44" fontId="0" fillId="0" borderId="0" xfId="3" applyFont="1" applyFill="1" applyBorder="1" applyAlignment="1">
      <alignment horizontal="right" vertical="top"/>
    </xf>
    <xf numFmtId="44" fontId="0" fillId="0" borderId="0" xfId="3" applyFont="1" applyFill="1" applyBorder="1"/>
    <xf numFmtId="0" fontId="2" fillId="6" borderId="0" xfId="0" applyFont="1" applyFill="1"/>
    <xf numFmtId="0" fontId="0" fillId="6" borderId="0" xfId="0" applyFill="1"/>
    <xf numFmtId="0" fontId="2" fillId="8" borderId="0" xfId="0" applyFont="1" applyFill="1"/>
    <xf numFmtId="0" fontId="1" fillId="0" borderId="0" xfId="0" applyFont="1" applyAlignment="1">
      <alignment horizontal="right" vertical="top"/>
    </xf>
    <xf numFmtId="44" fontId="0" fillId="0" borderId="0" xfId="3" applyFont="1" applyFill="1"/>
    <xf numFmtId="0" fontId="0" fillId="0" borderId="0" xfId="0" quotePrefix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0" fontId="3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top"/>
    </xf>
    <xf numFmtId="44" fontId="1" fillId="0" borderId="0" xfId="3" applyFont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3" applyNumberFormat="1" applyFont="1" applyFill="1" applyBorder="1" applyAlignment="1" applyProtection="1">
      <alignment vertical="center" wrapText="1"/>
      <protection hidden="1"/>
    </xf>
    <xf numFmtId="0" fontId="11" fillId="2" borderId="0" xfId="0" applyFont="1" applyFill="1" applyProtection="1">
      <protection hidden="1"/>
    </xf>
    <xf numFmtId="44" fontId="10" fillId="2" borderId="9" xfId="3" applyFont="1" applyFill="1" applyBorder="1" applyAlignment="1" applyProtection="1">
      <alignment horizontal="right"/>
      <protection hidden="1"/>
    </xf>
    <xf numFmtId="44" fontId="10" fillId="2" borderId="0" xfId="3" applyFont="1" applyFill="1" applyBorder="1" applyAlignment="1" applyProtection="1">
      <alignment horizontal="right"/>
      <protection hidden="1"/>
    </xf>
    <xf numFmtId="44" fontId="10" fillId="2" borderId="0" xfId="3" applyFont="1" applyFill="1" applyBorder="1" applyAlignment="1" applyProtection="1">
      <protection hidden="1"/>
    </xf>
    <xf numFmtId="44" fontId="10" fillId="6" borderId="0" xfId="3" applyFont="1" applyFill="1" applyBorder="1" applyAlignment="1" applyProtection="1">
      <protection hidden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right" vertical="top"/>
    </xf>
    <xf numFmtId="44" fontId="9" fillId="0" borderId="0" xfId="3" applyFont="1" applyFill="1" applyBorder="1" applyAlignment="1">
      <alignment horizontal="right" vertical="top"/>
    </xf>
    <xf numFmtId="0" fontId="9" fillId="0" borderId="0" xfId="0" applyFont="1" applyAlignment="1">
      <alignment horizontal="right" vertical="center"/>
    </xf>
    <xf numFmtId="9" fontId="8" fillId="7" borderId="0" xfId="2" applyFont="1" applyFill="1" applyAlignment="1">
      <alignment horizontal="right" vertical="top"/>
    </xf>
    <xf numFmtId="9" fontId="8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top"/>
    </xf>
    <xf numFmtId="0" fontId="12" fillId="2" borderId="0" xfId="0" applyFont="1" applyFill="1" applyProtection="1">
      <protection hidden="1"/>
    </xf>
    <xf numFmtId="0" fontId="12" fillId="2" borderId="12" xfId="0" applyFont="1" applyFill="1" applyBorder="1" applyAlignment="1" applyProtection="1">
      <alignment horizontal="center" vertical="center" textRotation="45" wrapText="1"/>
      <protection hidden="1"/>
    </xf>
    <xf numFmtId="0" fontId="12" fillId="3" borderId="11" xfId="0" applyFont="1" applyFill="1" applyBorder="1" applyAlignment="1" applyProtection="1">
      <alignment horizontal="center" vertical="center" textRotation="45" wrapText="1"/>
      <protection hidden="1"/>
    </xf>
    <xf numFmtId="0" fontId="12" fillId="4" borderId="13" xfId="0" applyFont="1" applyFill="1" applyBorder="1" applyAlignment="1" applyProtection="1">
      <alignment horizontal="center" vertical="center" textRotation="45" wrapText="1"/>
      <protection hidden="1"/>
    </xf>
    <xf numFmtId="0" fontId="12" fillId="5" borderId="11" xfId="0" applyFont="1" applyFill="1" applyBorder="1" applyAlignment="1" applyProtection="1">
      <alignment horizontal="center" vertical="center" textRotation="45" wrapText="1"/>
      <protection hidden="1"/>
    </xf>
    <xf numFmtId="44" fontId="12" fillId="2" borderId="0" xfId="3" applyFont="1" applyFill="1" applyProtection="1"/>
    <xf numFmtId="0" fontId="12" fillId="2" borderId="9" xfId="0" applyFont="1" applyFill="1" applyBorder="1" applyProtection="1">
      <protection hidden="1"/>
    </xf>
    <xf numFmtId="44" fontId="13" fillId="2" borderId="14" xfId="3" applyFont="1" applyFill="1" applyBorder="1" applyAlignment="1" applyProtection="1">
      <protection hidden="1"/>
    </xf>
    <xf numFmtId="0" fontId="12" fillId="2" borderId="3" xfId="0" applyFont="1" applyFill="1" applyBorder="1" applyProtection="1">
      <protection hidden="1"/>
    </xf>
    <xf numFmtId="44" fontId="13" fillId="2" borderId="3" xfId="3" applyFont="1" applyFill="1" applyBorder="1" applyAlignment="1" applyProtection="1">
      <alignment horizontal="right"/>
      <protection hidden="1"/>
    </xf>
    <xf numFmtId="44" fontId="13" fillId="2" borderId="4" xfId="3" applyFont="1" applyFill="1" applyBorder="1" applyAlignment="1" applyProtection="1">
      <protection hidden="1"/>
    </xf>
    <xf numFmtId="44" fontId="13" fillId="2" borderId="15" xfId="3" applyFont="1" applyFill="1" applyBorder="1" applyAlignment="1" applyProtection="1">
      <protection hidden="1"/>
    </xf>
    <xf numFmtId="44" fontId="13" fillId="3" borderId="15" xfId="3" applyFont="1" applyFill="1" applyBorder="1" applyAlignment="1" applyProtection="1">
      <protection hidden="1"/>
    </xf>
    <xf numFmtId="44" fontId="13" fillId="4" borderId="15" xfId="3" applyFont="1" applyFill="1" applyBorder="1" applyAlignment="1" applyProtection="1">
      <protection hidden="1"/>
    </xf>
    <xf numFmtId="44" fontId="13" fillId="5" borderId="15" xfId="3" applyFont="1" applyFill="1" applyBorder="1" applyAlignment="1" applyProtection="1">
      <protection hidden="1"/>
    </xf>
    <xf numFmtId="44" fontId="13" fillId="2" borderId="16" xfId="3" applyFont="1" applyFill="1" applyBorder="1" applyAlignment="1" applyProtection="1">
      <protection hidden="1"/>
    </xf>
    <xf numFmtId="44" fontId="13" fillId="3" borderId="16" xfId="3" applyFont="1" applyFill="1" applyBorder="1" applyAlignment="1" applyProtection="1">
      <protection hidden="1"/>
    </xf>
    <xf numFmtId="44" fontId="13" fillId="4" borderId="16" xfId="3" applyFont="1" applyFill="1" applyBorder="1" applyAlignment="1" applyProtection="1">
      <protection hidden="1"/>
    </xf>
    <xf numFmtId="44" fontId="13" fillId="5" borderId="16" xfId="3" applyFont="1" applyFill="1" applyBorder="1" applyAlignment="1" applyProtection="1">
      <protection hidden="1"/>
    </xf>
    <xf numFmtId="44" fontId="8" fillId="7" borderId="0" xfId="3" applyFont="1" applyFill="1" applyAlignment="1">
      <alignment horizontal="right" vertical="top"/>
    </xf>
    <xf numFmtId="44" fontId="8" fillId="0" borderId="0" xfId="3" applyFont="1" applyFill="1" applyAlignment="1">
      <alignment horizontal="right" vertical="top"/>
    </xf>
    <xf numFmtId="4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7" borderId="0" xfId="0" quotePrefix="1" applyFont="1" applyFill="1" applyAlignment="1">
      <alignment horizontal="right" vertical="center"/>
    </xf>
    <xf numFmtId="44" fontId="1" fillId="7" borderId="0" xfId="3" applyFont="1" applyFill="1" applyAlignment="1">
      <alignment horizontal="right" vertical="top"/>
    </xf>
    <xf numFmtId="0" fontId="10" fillId="0" borderId="0" xfId="3" applyNumberFormat="1" applyFont="1" applyFill="1" applyBorder="1" applyAlignment="1" applyProtection="1">
      <alignment horizontal="right"/>
      <protection hidden="1"/>
    </xf>
    <xf numFmtId="0" fontId="10" fillId="0" borderId="0" xfId="3" applyNumberFormat="1" applyFont="1" applyFill="1" applyBorder="1" applyAlignment="1" applyProtection="1">
      <protection hidden="1"/>
    </xf>
    <xf numFmtId="0" fontId="12" fillId="0" borderId="0" xfId="0" applyFont="1" applyProtection="1">
      <protection hidden="1"/>
    </xf>
    <xf numFmtId="0" fontId="15" fillId="0" borderId="0" xfId="3" applyNumberFormat="1" applyFont="1" applyFill="1" applyBorder="1" applyAlignment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13" fillId="0" borderId="0" xfId="3" applyNumberFormat="1" applyFont="1" applyFill="1" applyBorder="1" applyAlignment="1" applyProtection="1">
      <protection hidden="1"/>
    </xf>
    <xf numFmtId="0" fontId="11" fillId="0" borderId="0" xfId="0" applyFont="1" applyAlignment="1" applyProtection="1">
      <alignment horizontal="left"/>
      <protection hidden="1"/>
    </xf>
    <xf numFmtId="0" fontId="13" fillId="0" borderId="0" xfId="3" applyNumberFormat="1" applyFont="1" applyFill="1" applyBorder="1" applyAlignment="1" applyProtection="1">
      <alignment horizontal="center"/>
      <protection hidden="1"/>
    </xf>
    <xf numFmtId="0" fontId="8" fillId="7" borderId="12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/>
    <xf numFmtId="0" fontId="16" fillId="0" borderId="0" xfId="0" applyFont="1" applyAlignment="1">
      <alignment horizontal="center" vertical="top" wrapText="1"/>
    </xf>
    <xf numFmtId="0" fontId="17" fillId="2" borderId="0" xfId="1" applyFont="1" applyFill="1" applyBorder="1" applyAlignment="1" applyProtection="1"/>
    <xf numFmtId="0" fontId="11" fillId="2" borderId="0" xfId="0" applyFont="1" applyFill="1" applyAlignment="1">
      <alignment horizontal="center" vertical="center"/>
    </xf>
    <xf numFmtId="10" fontId="14" fillId="2" borderId="0" xfId="0" applyNumberFormat="1" applyFont="1" applyFill="1" applyAlignment="1">
      <alignment horizontal="right" vertical="center"/>
    </xf>
    <xf numFmtId="0" fontId="11" fillId="2" borderId="0" xfId="1" applyFont="1" applyFill="1" applyBorder="1" applyAlignment="1" applyProtection="1">
      <alignment horizontal="right"/>
    </xf>
    <xf numFmtId="0" fontId="11" fillId="2" borderId="7" xfId="0" applyFont="1" applyFill="1" applyBorder="1"/>
    <xf numFmtId="0" fontId="11" fillId="0" borderId="0" xfId="0" applyFont="1"/>
    <xf numFmtId="0" fontId="11" fillId="0" borderId="5" xfId="1" applyFont="1" applyBorder="1" applyAlignment="1" applyProtection="1"/>
    <xf numFmtId="0" fontId="11" fillId="2" borderId="0" xfId="0" applyFont="1" applyFill="1" applyAlignment="1" applyProtection="1">
      <alignment vertical="center"/>
      <protection hidden="1"/>
    </xf>
    <xf numFmtId="0" fontId="12" fillId="2" borderId="0" xfId="0" applyFont="1" applyFill="1" applyAlignment="1" applyProtection="1">
      <alignment vertical="center"/>
      <protection hidden="1"/>
    </xf>
    <xf numFmtId="0" fontId="12" fillId="2" borderId="0" xfId="0" applyFont="1" applyFill="1"/>
    <xf numFmtId="44" fontId="13" fillId="2" borderId="0" xfId="3" applyFont="1" applyFill="1" applyBorder="1" applyAlignment="1" applyProtection="1">
      <alignment horizontal="left" vertical="center"/>
      <protection hidden="1"/>
    </xf>
    <xf numFmtId="44" fontId="13" fillId="2" borderId="0" xfId="3" applyFont="1" applyFill="1" applyBorder="1" applyAlignment="1" applyProtection="1">
      <alignment horizontal="right"/>
      <protection hidden="1"/>
    </xf>
    <xf numFmtId="44" fontId="13" fillId="5" borderId="1" xfId="3" applyFont="1" applyFill="1" applyBorder="1" applyAlignment="1" applyProtection="1">
      <alignment horizontal="right" vertical="center"/>
      <protection hidden="1"/>
    </xf>
    <xf numFmtId="0" fontId="12" fillId="2" borderId="7" xfId="0" applyFont="1" applyFill="1" applyBorder="1"/>
    <xf numFmtId="9" fontId="12" fillId="2" borderId="0" xfId="0" applyNumberFormat="1" applyFont="1" applyFill="1"/>
    <xf numFmtId="0" fontId="12" fillId="0" borderId="0" xfId="0" applyFont="1"/>
    <xf numFmtId="44" fontId="13" fillId="2" borderId="1" xfId="3" applyFont="1" applyFill="1" applyBorder="1" applyAlignment="1" applyProtection="1">
      <protection hidden="1"/>
    </xf>
    <xf numFmtId="44" fontId="13" fillId="3" borderId="1" xfId="3" applyFont="1" applyFill="1" applyBorder="1" applyAlignment="1" applyProtection="1">
      <alignment horizontal="left" vertical="center"/>
      <protection hidden="1"/>
    </xf>
    <xf numFmtId="44" fontId="13" fillId="4" borderId="1" xfId="3" applyFont="1" applyFill="1" applyBorder="1" applyAlignment="1" applyProtection="1">
      <alignment horizontal="left" vertical="center"/>
      <protection hidden="1"/>
    </xf>
    <xf numFmtId="44" fontId="13" fillId="6" borderId="0" xfId="3" applyFont="1" applyFill="1" applyBorder="1" applyAlignment="1" applyProtection="1">
      <alignment horizontal="right"/>
      <protection hidden="1"/>
    </xf>
    <xf numFmtId="0" fontId="19" fillId="2" borderId="0" xfId="0" applyFont="1" applyFill="1" applyProtection="1">
      <protection hidden="1"/>
    </xf>
    <xf numFmtId="44" fontId="13" fillId="2" borderId="1" xfId="3" applyFont="1" applyFill="1" applyBorder="1" applyAlignment="1" applyProtection="1">
      <alignment horizontal="right"/>
      <protection hidden="1"/>
    </xf>
    <xf numFmtId="44" fontId="13" fillId="3" borderId="1" xfId="3" applyFont="1" applyFill="1" applyBorder="1" applyAlignment="1" applyProtection="1">
      <alignment horizontal="right" vertical="center"/>
      <protection hidden="1"/>
    </xf>
    <xf numFmtId="44" fontId="13" fillId="4" borderId="1" xfId="3" applyFont="1" applyFill="1" applyBorder="1" applyAlignment="1" applyProtection="1">
      <alignment horizontal="right" vertical="center"/>
      <protection hidden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 applyProtection="1">
      <alignment horizontal="left" vertical="center"/>
      <protection hidden="1"/>
    </xf>
    <xf numFmtId="44" fontId="13" fillId="2" borderId="0" xfId="3" applyFont="1" applyFill="1" applyBorder="1" applyAlignment="1" applyProtection="1">
      <alignment horizontal="right" vertical="center"/>
      <protection hidden="1"/>
    </xf>
    <xf numFmtId="44" fontId="13" fillId="2" borderId="1" xfId="3" applyFont="1" applyFill="1" applyBorder="1" applyAlignment="1" applyProtection="1">
      <alignment horizontal="left" vertical="center"/>
      <protection hidden="1"/>
    </xf>
    <xf numFmtId="44" fontId="13" fillId="5" borderId="1" xfId="3" applyFont="1" applyFill="1" applyBorder="1" applyAlignment="1" applyProtection="1">
      <alignment horizontal="left" vertical="center"/>
      <protection hidden="1"/>
    </xf>
    <xf numFmtId="0" fontId="11" fillId="0" borderId="0" xfId="0" applyFont="1" applyAlignment="1">
      <alignment horizontal="left" vertical="center"/>
    </xf>
    <xf numFmtId="0" fontId="11" fillId="2" borderId="5" xfId="1" applyFont="1" applyFill="1" applyBorder="1" applyAlignment="1" applyProtection="1">
      <alignment horizontal="left" vertical="center"/>
      <protection hidden="1"/>
    </xf>
    <xf numFmtId="0" fontId="11" fillId="2" borderId="7" xfId="0" applyFont="1" applyFill="1" applyBorder="1" applyAlignment="1">
      <alignment horizontal="left" vertical="center"/>
    </xf>
    <xf numFmtId="44" fontId="13" fillId="6" borderId="0" xfId="3" applyFont="1" applyFill="1" applyBorder="1" applyAlignment="1" applyProtection="1">
      <alignment horizontal="left" vertical="center"/>
      <protection hidden="1"/>
    </xf>
    <xf numFmtId="0" fontId="11" fillId="2" borderId="0" xfId="1" applyFont="1" applyFill="1" applyBorder="1" applyAlignment="1" applyProtection="1">
      <alignment horizontal="left" vertical="center"/>
      <protection hidden="1"/>
    </xf>
    <xf numFmtId="0" fontId="12" fillId="2" borderId="0" xfId="0" quotePrefix="1" applyFont="1" applyFill="1" applyProtection="1">
      <protection hidden="1"/>
    </xf>
    <xf numFmtId="9" fontId="13" fillId="2" borderId="0" xfId="3" applyNumberFormat="1" applyFont="1" applyFill="1" applyBorder="1" applyAlignment="1" applyProtection="1">
      <alignment horizontal="right"/>
      <protection hidden="1"/>
    </xf>
    <xf numFmtId="44" fontId="13" fillId="3" borderId="1" xfId="3" applyFont="1" applyFill="1" applyBorder="1" applyAlignment="1" applyProtection="1">
      <protection hidden="1"/>
    </xf>
    <xf numFmtId="44" fontId="13" fillId="4" borderId="1" xfId="3" applyFont="1" applyFill="1" applyBorder="1" applyAlignment="1" applyProtection="1">
      <protection hidden="1"/>
    </xf>
    <xf numFmtId="44" fontId="13" fillId="5" borderId="1" xfId="3" applyFont="1" applyFill="1" applyBorder="1" applyAlignment="1" applyProtection="1">
      <protection hidden="1"/>
    </xf>
    <xf numFmtId="0" fontId="14" fillId="2" borderId="0" xfId="0" quotePrefix="1" applyFont="1" applyFill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7" fillId="2" borderId="0" xfId="1" applyFont="1" applyFill="1" applyBorder="1" applyAlignment="1" applyProtection="1">
      <alignment vertical="center"/>
      <protection hidden="1"/>
    </xf>
    <xf numFmtId="0" fontId="14" fillId="0" borderId="0" xfId="0" applyFont="1" applyAlignment="1" applyProtection="1">
      <alignment wrapText="1"/>
      <protection hidden="1"/>
    </xf>
    <xf numFmtId="0" fontId="11" fillId="2" borderId="5" xfId="1" applyFont="1" applyFill="1" applyBorder="1" applyAlignment="1" applyProtection="1">
      <alignment horizontal="right" vertical="center"/>
      <protection hidden="1"/>
    </xf>
    <xf numFmtId="0" fontId="6" fillId="0" borderId="0" xfId="3" applyNumberFormat="1" applyFont="1" applyFill="1" applyBorder="1" applyAlignment="1" applyProtection="1">
      <alignment horizontal="right"/>
      <protection hidden="1"/>
    </xf>
    <xf numFmtId="0" fontId="13" fillId="0" borderId="0" xfId="3" applyNumberFormat="1" applyFont="1" applyFill="1" applyBorder="1" applyAlignment="1" applyProtection="1">
      <alignment horizontal="right"/>
      <protection hidden="1"/>
    </xf>
    <xf numFmtId="0" fontId="12" fillId="0" borderId="0" xfId="0" quotePrefix="1" applyFont="1" applyAlignment="1" applyProtection="1">
      <alignment horizontal="left"/>
      <protection hidden="1"/>
    </xf>
    <xf numFmtId="0" fontId="11" fillId="2" borderId="5" xfId="0" applyFont="1" applyFill="1" applyBorder="1"/>
    <xf numFmtId="0" fontId="11" fillId="2" borderId="8" xfId="0" applyFont="1" applyFill="1" applyBorder="1"/>
    <xf numFmtId="0" fontId="11" fillId="2" borderId="0" xfId="0" quotePrefix="1" applyFont="1" applyFill="1" applyAlignment="1">
      <alignment horizontal="left" vertical="center" indent="2"/>
    </xf>
    <xf numFmtId="0" fontId="11" fillId="2" borderId="5" xfId="1" applyFont="1" applyFill="1" applyBorder="1" applyAlignment="1" applyProtection="1">
      <alignment horizontal="right"/>
    </xf>
    <xf numFmtId="10" fontId="11" fillId="0" borderId="0" xfId="0" applyNumberFormat="1" applyFont="1"/>
    <xf numFmtId="0" fontId="11" fillId="0" borderId="0" xfId="0" applyFont="1" applyAlignment="1">
      <alignment horizontal="center" vertical="center"/>
    </xf>
    <xf numFmtId="0" fontId="1" fillId="7" borderId="0" xfId="0" quotePrefix="1" applyFont="1" applyFill="1" applyAlignment="1">
      <alignment horizontal="right" vertical="top"/>
    </xf>
    <xf numFmtId="0" fontId="13" fillId="0" borderId="0" xfId="3" applyNumberFormat="1" applyFont="1" applyFill="1" applyBorder="1" applyAlignment="1" applyProtection="1">
      <alignment horizontal="center"/>
      <protection hidden="1"/>
    </xf>
    <xf numFmtId="0" fontId="18" fillId="0" borderId="6" xfId="1" applyFont="1" applyBorder="1" applyAlignment="1" applyProtection="1">
      <alignment horizontal="right"/>
    </xf>
    <xf numFmtId="0" fontId="18" fillId="0" borderId="5" xfId="1" applyFont="1" applyBorder="1" applyAlignment="1" applyProtection="1">
      <alignment horizontal="right"/>
    </xf>
    <xf numFmtId="0" fontId="18" fillId="0" borderId="0" xfId="1" applyNumberFormat="1" applyFont="1" applyFill="1" applyBorder="1" applyAlignment="1" applyProtection="1">
      <alignment horizontal="right"/>
    </xf>
    <xf numFmtId="0" fontId="14" fillId="9" borderId="0" xfId="0" applyFont="1" applyFill="1" applyAlignment="1">
      <alignment horizontal="left" vertical="top" wrapText="1"/>
    </xf>
    <xf numFmtId="0" fontId="14" fillId="9" borderId="0" xfId="0" applyFont="1" applyFill="1" applyAlignment="1">
      <alignment horizontal="left" vertical="top"/>
    </xf>
    <xf numFmtId="0" fontId="18" fillId="0" borderId="5" xfId="0" applyFont="1" applyBorder="1" applyAlignment="1">
      <alignment horizontal="right"/>
    </xf>
    <xf numFmtId="0" fontId="12" fillId="2" borderId="0" xfId="0" applyFont="1" applyFill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9" fontId="8" fillId="7" borderId="6" xfId="0" applyNumberFormat="1" applyFont="1" applyFill="1" applyBorder="1" applyAlignment="1" applyProtection="1">
      <alignment horizontal="center" vertical="center"/>
      <protection locked="0"/>
    </xf>
    <xf numFmtId="9" fontId="8" fillId="7" borderId="8" xfId="0" applyNumberFormat="1" applyFont="1" applyFill="1" applyBorder="1" applyAlignment="1" applyProtection="1">
      <alignment horizontal="center" vertical="center"/>
      <protection locked="0"/>
    </xf>
    <xf numFmtId="0" fontId="13" fillId="0" borderId="11" xfId="0" applyFont="1" applyBorder="1" applyAlignment="1">
      <alignment horizontal="center" vertical="center" wrapText="1"/>
    </xf>
  </cellXfs>
  <cellStyles count="5">
    <cellStyle name="Link" xfId="1" builtinId="8"/>
    <cellStyle name="Prozent" xfId="2" builtinId="5"/>
    <cellStyle name="Standard" xfId="0" builtinId="0"/>
    <cellStyle name="Standard 2" xfId="4" xr:uid="{00000000-0005-0000-0000-000003000000}"/>
    <cellStyle name="Währung" xfId="3" builtinId="4"/>
  </cellStyles>
  <dxfs count="1">
    <dxf>
      <font>
        <condense val="0"/>
        <extend val="0"/>
        <color auto="1"/>
      </font>
      <fill>
        <patternFill>
          <bgColor indexed="26"/>
        </patternFill>
      </fill>
    </dxf>
  </dxfs>
  <tableStyles count="0" defaultTableStyle="TableStyleMedium2" defaultPivotStyle="PivotStyleLight16"/>
  <colors>
    <mruColors>
      <color rgb="FFA6C1E4"/>
      <color rgb="FF86AADA"/>
      <color rgb="FF376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3" Type="http://schemas.openxmlformats.org/officeDocument/2006/relationships/image" Target="../media/image4.jpeg"/><Relationship Id="rId7" Type="http://schemas.openxmlformats.org/officeDocument/2006/relationships/image" Target="../media/image8.jp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82410</xdr:colOff>
      <xdr:row>0</xdr:row>
      <xdr:rowOff>27747</xdr:rowOff>
    </xdr:from>
    <xdr:to>
      <xdr:col>12</xdr:col>
      <xdr:colOff>99391</xdr:colOff>
      <xdr:row>19</xdr:row>
      <xdr:rowOff>57978</xdr:rowOff>
    </xdr:to>
    <xdr:sp macro="" textlink="">
      <xdr:nvSpPr>
        <xdr:cNvPr id="1282" name="Rectangle 2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 bwMode="auto">
        <a:xfrm>
          <a:off x="82410" y="27747"/>
          <a:ext cx="12051611" cy="499979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28575</xdr:colOff>
      <xdr:row>4</xdr:row>
      <xdr:rowOff>142875</xdr:rowOff>
    </xdr:from>
    <xdr:to>
      <xdr:col>4</xdr:col>
      <xdr:colOff>744453</xdr:colOff>
      <xdr:row>4</xdr:row>
      <xdr:rowOff>142876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838700" y="1790700"/>
          <a:ext cx="715878" cy="1"/>
        </a:xfrm>
        <a:prstGeom prst="straightConnector1">
          <a:avLst/>
        </a:prstGeom>
        <a:ln w="12700" cap="rnd">
          <a:solidFill>
            <a:schemeClr val="tx1"/>
          </a:solidFill>
          <a:bevel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73263</xdr:colOff>
      <xdr:row>1</xdr:row>
      <xdr:rowOff>13369</xdr:rowOff>
    </xdr:from>
    <xdr:to>
      <xdr:col>1</xdr:col>
      <xdr:colOff>2104404</xdr:colOff>
      <xdr:row>2</xdr:row>
      <xdr:rowOff>92338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8915" y="179021"/>
          <a:ext cx="2031141" cy="10728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7</xdr:row>
      <xdr:rowOff>152401</xdr:rowOff>
    </xdr:from>
    <xdr:to>
      <xdr:col>0</xdr:col>
      <xdr:colOff>2488902</xdr:colOff>
      <xdr:row>8</xdr:row>
      <xdr:rowOff>47625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6343651"/>
          <a:ext cx="2431751" cy="1743074"/>
        </a:xfrm>
        <a:prstGeom prst="rect">
          <a:avLst/>
        </a:prstGeom>
      </xdr:spPr>
    </xdr:pic>
    <xdr:clientData/>
  </xdr:twoCellAnchor>
  <xdr:twoCellAnchor editAs="oneCell">
    <xdr:from>
      <xdr:col>0</xdr:col>
      <xdr:colOff>128551</xdr:colOff>
      <xdr:row>5</xdr:row>
      <xdr:rowOff>128550</xdr:rowOff>
    </xdr:from>
    <xdr:to>
      <xdr:col>0</xdr:col>
      <xdr:colOff>2407541</xdr:colOff>
      <xdr:row>5</xdr:row>
      <xdr:rowOff>1762125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51" y="4310025"/>
          <a:ext cx="2278990" cy="1633575"/>
        </a:xfrm>
        <a:prstGeom prst="rect">
          <a:avLst/>
        </a:prstGeom>
      </xdr:spPr>
    </xdr:pic>
    <xdr:clientData/>
  </xdr:twoCellAnchor>
  <xdr:twoCellAnchor editAs="oneCell">
    <xdr:from>
      <xdr:col>1</xdr:col>
      <xdr:colOff>116626</xdr:colOff>
      <xdr:row>5</xdr:row>
      <xdr:rowOff>88050</xdr:rowOff>
    </xdr:from>
    <xdr:to>
      <xdr:col>1</xdr:col>
      <xdr:colOff>2531847</xdr:colOff>
      <xdr:row>5</xdr:row>
      <xdr:rowOff>1819275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2201" y="4269525"/>
          <a:ext cx="2415221" cy="1731225"/>
        </a:xfrm>
        <a:prstGeom prst="rect">
          <a:avLst/>
        </a:prstGeom>
      </xdr:spPr>
    </xdr:pic>
    <xdr:clientData/>
  </xdr:twoCellAnchor>
  <xdr:twoCellAnchor editAs="oneCell">
    <xdr:from>
      <xdr:col>1</xdr:col>
      <xdr:colOff>95175</xdr:colOff>
      <xdr:row>7</xdr:row>
      <xdr:rowOff>133350</xdr:rowOff>
    </xdr:from>
    <xdr:to>
      <xdr:col>1</xdr:col>
      <xdr:colOff>2659810</xdr:colOff>
      <xdr:row>8</xdr:row>
      <xdr:rowOff>123825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750" y="6324600"/>
          <a:ext cx="2564635" cy="1838325"/>
        </a:xfrm>
        <a:prstGeom prst="rect">
          <a:avLst/>
        </a:prstGeom>
      </xdr:spPr>
    </xdr:pic>
    <xdr:clientData/>
  </xdr:twoCellAnchor>
  <xdr:twoCellAnchor editAs="oneCell">
    <xdr:from>
      <xdr:col>1</xdr:col>
      <xdr:colOff>54676</xdr:colOff>
      <xdr:row>3</xdr:row>
      <xdr:rowOff>104775</xdr:rowOff>
    </xdr:from>
    <xdr:to>
      <xdr:col>1</xdr:col>
      <xdr:colOff>2593800</xdr:colOff>
      <xdr:row>3</xdr:row>
      <xdr:rowOff>1838325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0251" y="2276475"/>
          <a:ext cx="2539124" cy="1733550"/>
        </a:xfrm>
        <a:prstGeom prst="rect">
          <a:avLst/>
        </a:prstGeom>
      </xdr:spPr>
    </xdr:pic>
    <xdr:clientData/>
  </xdr:twoCellAnchor>
  <xdr:twoCellAnchor editAs="oneCell">
    <xdr:from>
      <xdr:col>0</xdr:col>
      <xdr:colOff>176100</xdr:colOff>
      <xdr:row>1</xdr:row>
      <xdr:rowOff>118950</xdr:rowOff>
    </xdr:from>
    <xdr:to>
      <xdr:col>0</xdr:col>
      <xdr:colOff>2359039</xdr:colOff>
      <xdr:row>1</xdr:row>
      <xdr:rowOff>1647825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00" y="280875"/>
          <a:ext cx="2182939" cy="1528875"/>
        </a:xfrm>
        <a:prstGeom prst="rect">
          <a:avLst/>
        </a:prstGeom>
      </xdr:spPr>
    </xdr:pic>
    <xdr:clientData/>
  </xdr:twoCellAnchor>
  <xdr:twoCellAnchor editAs="oneCell">
    <xdr:from>
      <xdr:col>0</xdr:col>
      <xdr:colOff>177659</xdr:colOff>
      <xdr:row>3</xdr:row>
      <xdr:rowOff>123826</xdr:rowOff>
    </xdr:from>
    <xdr:to>
      <xdr:col>0</xdr:col>
      <xdr:colOff>2323223</xdr:colOff>
      <xdr:row>3</xdr:row>
      <xdr:rowOff>1695450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59" y="2295526"/>
          <a:ext cx="2145564" cy="1571624"/>
        </a:xfrm>
        <a:prstGeom prst="rect">
          <a:avLst/>
        </a:prstGeom>
      </xdr:spPr>
    </xdr:pic>
    <xdr:clientData/>
  </xdr:twoCellAnchor>
  <xdr:twoCellAnchor editAs="oneCell">
    <xdr:from>
      <xdr:col>0</xdr:col>
      <xdr:colOff>2640655</xdr:colOff>
      <xdr:row>1</xdr:row>
      <xdr:rowOff>72159</xdr:rowOff>
    </xdr:from>
    <xdr:to>
      <xdr:col>1</xdr:col>
      <xdr:colOff>2264720</xdr:colOff>
      <xdr:row>1</xdr:row>
      <xdr:rowOff>1724025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0655" y="234084"/>
          <a:ext cx="2319640" cy="1651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cap="rnd">
          <a:solidFill>
            <a:schemeClr val="tx1"/>
          </a:solidFill>
          <a:bevel/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auma.de/" TargetMode="External"/><Relationship Id="rId5" Type="http://schemas.openxmlformats.org/officeDocument/2006/relationships/hyperlink" Target="http://www.standkonfigurator.de/" TargetMode="External"/><Relationship Id="rId4" Type="http://schemas.openxmlformats.org/officeDocument/2006/relationships/hyperlink" Target="http://www.auma.d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labau-messe.com/de-de/ausstellen/stand-buchen" TargetMode="External"/><Relationship Id="rId3" Type="http://schemas.openxmlformats.org/officeDocument/2006/relationships/printerSettings" Target="../printerSettings/printerSettings7.bin"/><Relationship Id="rId7" Type="http://schemas.openxmlformats.org/officeDocument/2006/relationships/hyperlink" Target="http://www.standkonfigurator.de/" TargetMode="Externa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http://www.standconfigurator.com/" TargetMode="External"/><Relationship Id="rId5" Type="http://schemas.openxmlformats.org/officeDocument/2006/relationships/hyperlink" Target="http://www.auma.de/en/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http://www.auma.de/" TargetMode="External"/><Relationship Id="rId9" Type="http://schemas.openxmlformats.org/officeDocument/2006/relationships/hyperlink" Target="http://www.galabau-messe.com/en/exhibit/book-your-stan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2:AK262"/>
  <sheetViews>
    <sheetView showGridLines="0" tabSelected="1" zoomScale="115" zoomScaleNormal="115" workbookViewId="0">
      <selection activeCell="H5" sqref="H5:I5"/>
    </sheetView>
  </sheetViews>
  <sheetFormatPr defaultColWidth="11.42578125" defaultRowHeight="12.75"/>
  <cols>
    <col min="1" max="1" width="2.42578125" style="78" customWidth="1"/>
    <col min="2" max="2" width="50.5703125" style="85" customWidth="1"/>
    <col min="3" max="3" width="11.5703125" style="85" customWidth="1"/>
    <col min="4" max="4" width="8.5703125" style="85" customWidth="1"/>
    <col min="5" max="8" width="16.5703125" style="85" customWidth="1"/>
    <col min="9" max="10" width="20.5703125" style="85" customWidth="1"/>
    <col min="11" max="11" width="4" style="85" hidden="1" customWidth="1"/>
    <col min="12" max="12" width="2.5703125" style="78" hidden="1" customWidth="1"/>
    <col min="13" max="16" width="11.42578125" style="78"/>
    <col min="17" max="19" width="11.42578125" style="78" hidden="1" customWidth="1"/>
    <col min="20" max="34" width="11.42578125" style="78"/>
    <col min="35" max="16384" width="11.42578125" style="85"/>
  </cols>
  <sheetData>
    <row r="2" spans="1:35" ht="78" customHeight="1">
      <c r="C2" s="131"/>
      <c r="F2" s="138" t="s">
        <v>0</v>
      </c>
      <c r="G2" s="139"/>
      <c r="H2" s="139"/>
      <c r="I2" s="139"/>
      <c r="J2" s="139"/>
      <c r="K2" s="139"/>
      <c r="L2" s="85"/>
      <c r="AI2" s="78"/>
    </row>
    <row r="3" spans="1:35" s="132" customFormat="1" ht="19.5" customHeight="1">
      <c r="A3" s="81"/>
      <c r="C3" s="79"/>
      <c r="D3" s="85"/>
      <c r="F3" s="143" t="s">
        <v>1</v>
      </c>
      <c r="G3" s="149" t="s">
        <v>2</v>
      </c>
      <c r="H3" s="143" t="s">
        <v>3</v>
      </c>
      <c r="I3" s="145"/>
      <c r="J3" s="29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5" s="132" customFormat="1" ht="19.5" customHeight="1">
      <c r="A4" s="81"/>
      <c r="B4" s="37" t="s">
        <v>4</v>
      </c>
      <c r="C4" s="79"/>
      <c r="D4" s="85"/>
      <c r="F4" s="144"/>
      <c r="G4" s="149"/>
      <c r="H4" s="144"/>
      <c r="I4" s="146"/>
      <c r="J4" s="3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</row>
    <row r="5" spans="1:35" ht="21.75" customHeight="1">
      <c r="B5" s="79"/>
      <c r="C5" s="141" t="s">
        <v>5</v>
      </c>
      <c r="D5" s="141"/>
      <c r="E5" s="142"/>
      <c r="F5" s="77">
        <v>21</v>
      </c>
      <c r="G5" s="77"/>
      <c r="H5" s="147">
        <v>0.19</v>
      </c>
      <c r="I5" s="148"/>
      <c r="J5" s="129"/>
      <c r="K5" s="130"/>
    </row>
    <row r="6" spans="1:35" ht="12.75" customHeight="1">
      <c r="B6" s="79"/>
      <c r="C6" s="79"/>
      <c r="D6" s="78"/>
      <c r="E6" s="80"/>
      <c r="F6" s="81"/>
      <c r="G6" s="78"/>
      <c r="H6" s="78"/>
      <c r="I6" s="82"/>
      <c r="J6" s="82" t="s">
        <v>6</v>
      </c>
      <c r="K6" s="83"/>
      <c r="L6" s="84"/>
    </row>
    <row r="7" spans="1:35" ht="13.5" customHeight="1">
      <c r="C7" s="79"/>
      <c r="D7" s="78"/>
      <c r="E7" s="80"/>
      <c r="F7" s="81"/>
      <c r="G7" s="78"/>
      <c r="H7" s="78"/>
      <c r="I7" s="136" t="str">
        <f>DropDown!C31</f>
        <v>www.galabau-messe.com/de-de/ausstellen/stand-buchen</v>
      </c>
      <c r="J7" s="140"/>
      <c r="K7" s="86"/>
      <c r="L7" s="84"/>
    </row>
    <row r="8" spans="1:35" ht="68.099999999999994" customHeight="1">
      <c r="B8" s="43" t="s">
        <v>7</v>
      </c>
      <c r="C8" s="31"/>
      <c r="D8" s="87"/>
      <c r="E8" s="45" t="s">
        <v>8</v>
      </c>
      <c r="F8" s="46" t="s">
        <v>9</v>
      </c>
      <c r="G8" s="47" t="s">
        <v>10</v>
      </c>
      <c r="H8" s="48" t="s">
        <v>11</v>
      </c>
      <c r="I8" s="88"/>
      <c r="J8" s="87"/>
      <c r="K8" s="87"/>
      <c r="L8" s="84"/>
    </row>
    <row r="9" spans="1:35" s="95" customFormat="1">
      <c r="A9" s="89"/>
      <c r="B9" s="44" t="s">
        <v>12</v>
      </c>
      <c r="C9" s="90"/>
      <c r="D9" s="91"/>
      <c r="E9" s="92">
        <f>IF($F$5&gt;=12,DropDown!C13*$F$5,"Error")</f>
        <v>4977</v>
      </c>
      <c r="F9" s="92">
        <f>IF($F$5&gt;=12,DropDown!C14*$F$5,"Error")</f>
        <v>5376</v>
      </c>
      <c r="G9" s="92">
        <f>IF($F$5&gt;=12,DropDown!C15*$F$5,"Error")</f>
        <v>5754</v>
      </c>
      <c r="H9" s="92">
        <f>IF($F$5&gt;=12,DropDown!C16*$F$5,"Error")</f>
        <v>6048</v>
      </c>
      <c r="I9" s="88"/>
      <c r="J9" s="88"/>
      <c r="K9" s="88"/>
      <c r="L9" s="93"/>
      <c r="M9" s="89"/>
      <c r="N9" s="89"/>
      <c r="O9" s="89"/>
      <c r="P9" s="89"/>
      <c r="Q9" s="49">
        <v>0</v>
      </c>
      <c r="R9" s="94">
        <v>0.19</v>
      </c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</row>
    <row r="10" spans="1:35" s="95" customFormat="1">
      <c r="A10" s="89"/>
      <c r="B10" s="44" t="s">
        <v>13</v>
      </c>
      <c r="C10" s="90">
        <f>DropDown!C24</f>
        <v>1400</v>
      </c>
      <c r="D10" s="91"/>
      <c r="E10" s="96">
        <f>G5*$C$10</f>
        <v>0</v>
      </c>
      <c r="F10" s="97">
        <f>G5*$C$10</f>
        <v>0</v>
      </c>
      <c r="G10" s="98">
        <f>G5*$C$10</f>
        <v>0</v>
      </c>
      <c r="H10" s="92">
        <f>G5*$C$10</f>
        <v>0</v>
      </c>
      <c r="I10" s="88"/>
      <c r="J10" s="88"/>
      <c r="K10" s="88"/>
      <c r="L10" s="93"/>
      <c r="M10" s="89"/>
      <c r="N10" s="89"/>
      <c r="O10" s="89"/>
      <c r="P10" s="89"/>
      <c r="Q10" s="49"/>
      <c r="R10" s="94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</row>
    <row r="11" spans="1:35">
      <c r="B11" s="44" t="s">
        <v>14</v>
      </c>
      <c r="C11" s="99">
        <f>DropDown!C22</f>
        <v>1300</v>
      </c>
      <c r="D11" s="91" t="s">
        <v>15</v>
      </c>
      <c r="E11" s="96">
        <f>C11</f>
        <v>1300</v>
      </c>
      <c r="F11" s="97">
        <f>C11</f>
        <v>1300</v>
      </c>
      <c r="G11" s="98">
        <f>E11</f>
        <v>1300</v>
      </c>
      <c r="H11" s="92">
        <f>E11</f>
        <v>1300</v>
      </c>
      <c r="I11" s="87"/>
      <c r="J11" s="87"/>
      <c r="K11" s="87"/>
      <c r="L11" s="84"/>
    </row>
    <row r="12" spans="1:35">
      <c r="B12" s="100" t="s">
        <v>16</v>
      </c>
      <c r="C12" s="91">
        <f>DropDown!C23</f>
        <v>0</v>
      </c>
      <c r="D12" s="91" t="s">
        <v>15</v>
      </c>
      <c r="E12" s="101">
        <f>C12</f>
        <v>0</v>
      </c>
      <c r="F12" s="102">
        <f>C12</f>
        <v>0</v>
      </c>
      <c r="G12" s="103">
        <f>C12</f>
        <v>0</v>
      </c>
      <c r="H12" s="92">
        <f>C12</f>
        <v>0</v>
      </c>
      <c r="I12" s="87"/>
      <c r="J12" s="87"/>
      <c r="K12" s="87"/>
      <c r="L12" s="84"/>
    </row>
    <row r="13" spans="1:35" s="109" customFormat="1">
      <c r="A13" s="104"/>
      <c r="B13" s="105" t="s">
        <v>17</v>
      </c>
      <c r="C13" s="90">
        <f>DropDown!C18</f>
        <v>0.8</v>
      </c>
      <c r="D13" s="106" t="s">
        <v>18</v>
      </c>
      <c r="E13" s="107">
        <f>C13*F5</f>
        <v>16.8</v>
      </c>
      <c r="F13" s="97">
        <f>C13*F5</f>
        <v>16.8</v>
      </c>
      <c r="G13" s="98">
        <f>C13*F5</f>
        <v>16.8</v>
      </c>
      <c r="H13" s="108">
        <f>C13*F5</f>
        <v>16.8</v>
      </c>
      <c r="K13" s="110" t="s">
        <v>19</v>
      </c>
      <c r="L13" s="111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</row>
    <row r="14" spans="1:35" s="109" customFormat="1">
      <c r="A14" s="104"/>
      <c r="B14" s="105" t="s">
        <v>20</v>
      </c>
      <c r="C14" s="112">
        <f>DropDown!C20</f>
        <v>6.4</v>
      </c>
      <c r="D14" s="106" t="s">
        <v>18</v>
      </c>
      <c r="E14" s="107">
        <f>IF($F$5&lt;500,$F$5*$C$14,500*$C$14)</f>
        <v>134.4</v>
      </c>
      <c r="F14" s="97">
        <f>IF($F$5&lt;500,$F$5*$C$14,500*$C$14)</f>
        <v>134.4</v>
      </c>
      <c r="G14" s="98">
        <f>IF($F$5&lt;500,$F$5*$C$14,500*$C$14)</f>
        <v>134.4</v>
      </c>
      <c r="H14" s="108">
        <f>IF($F$5&lt;500,$F$5*$C$14,500*$C$14)</f>
        <v>134.4</v>
      </c>
      <c r="I14" s="135" t="str">
        <f>DropDown!C32</f>
        <v>www.auma.de</v>
      </c>
      <c r="J14" s="136"/>
      <c r="K14" s="113"/>
      <c r="L14" s="111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</row>
    <row r="15" spans="1:35" ht="14.25" customHeight="1">
      <c r="B15" s="50" t="s">
        <v>21</v>
      </c>
      <c r="C15" s="33"/>
      <c r="D15" s="51"/>
      <c r="E15" s="59">
        <f>E9+E10+E11+E12+E13+E14</f>
        <v>6428.2</v>
      </c>
      <c r="F15" s="60">
        <f>F9+F10+F11+F12+F13+F14</f>
        <v>6827.2</v>
      </c>
      <c r="G15" s="61">
        <f>G9+G10+G11+G12+G13+G14</f>
        <v>7205.2</v>
      </c>
      <c r="H15" s="62">
        <f>H9+H10+H11+H12+H13+H14</f>
        <v>7499.2</v>
      </c>
      <c r="I15" s="87"/>
      <c r="J15" s="87"/>
      <c r="K15" s="87"/>
      <c r="L15" s="84"/>
    </row>
    <row r="16" spans="1:35">
      <c r="B16" s="114" t="s">
        <v>22</v>
      </c>
      <c r="C16" s="115">
        <f>H5</f>
        <v>0.19</v>
      </c>
      <c r="D16" s="91" t="s">
        <v>23</v>
      </c>
      <c r="E16" s="96">
        <f>IF($C$16="-auswählen-",0,E15*$C$16)</f>
        <v>1221.3599999999999</v>
      </c>
      <c r="F16" s="116">
        <f>IF($C$16="-auswählen-",0,F15*$C$16)</f>
        <v>1297.17</v>
      </c>
      <c r="G16" s="117">
        <f>IF($C$16="-auswählen-",0,G15*$C$16)</f>
        <v>1368.99</v>
      </c>
      <c r="H16" s="118">
        <f>IF($C$16="-auswählen-",0,H15*$C$16)</f>
        <v>1424.85</v>
      </c>
      <c r="I16" s="87"/>
      <c r="J16" s="87"/>
      <c r="K16" s="87"/>
      <c r="L16" s="84"/>
    </row>
    <row r="17" spans="2:12" ht="12.75" customHeight="1" thickBot="1">
      <c r="B17" s="52" t="s">
        <v>24</v>
      </c>
      <c r="C17" s="53"/>
      <c r="D17" s="54"/>
      <c r="E17" s="55">
        <f>E15+E16</f>
        <v>7649.56</v>
      </c>
      <c r="F17" s="56">
        <f>F15+F16</f>
        <v>8124.37</v>
      </c>
      <c r="G17" s="57">
        <f>G15+G16</f>
        <v>8574.19</v>
      </c>
      <c r="H17" s="58">
        <f>H15+H16</f>
        <v>8924.0499999999993</v>
      </c>
      <c r="I17" s="87"/>
      <c r="J17" s="87"/>
      <c r="K17" s="87"/>
      <c r="L17" s="84"/>
    </row>
    <row r="18" spans="2:12" ht="12.75" customHeight="1" thickTop="1">
      <c r="B18" s="32"/>
      <c r="C18" s="34"/>
      <c r="D18" s="35"/>
      <c r="E18" s="35"/>
      <c r="F18" s="36"/>
      <c r="G18" s="36"/>
      <c r="H18" s="36"/>
      <c r="I18" s="87"/>
      <c r="J18" s="87"/>
      <c r="K18" s="87"/>
      <c r="L18" s="84"/>
    </row>
    <row r="19" spans="2:12" ht="12.75" customHeight="1">
      <c r="B19" s="119" t="s">
        <v>25</v>
      </c>
      <c r="C19" s="87"/>
      <c r="D19" s="70"/>
      <c r="E19" s="70"/>
      <c r="F19" s="70"/>
      <c r="G19" s="70"/>
      <c r="H19" s="70"/>
      <c r="I19" s="120"/>
      <c r="J19" s="120"/>
      <c r="K19" s="87"/>
      <c r="L19" s="84"/>
    </row>
    <row r="20" spans="2:12" ht="13.5" customHeight="1">
      <c r="B20" s="71"/>
      <c r="C20" s="69"/>
      <c r="D20" s="70"/>
      <c r="E20" s="70"/>
      <c r="F20" s="70"/>
      <c r="G20" s="70"/>
      <c r="H20" s="70"/>
      <c r="I20" s="120"/>
      <c r="J20" s="120"/>
      <c r="K20" s="121"/>
      <c r="L20" s="84"/>
    </row>
    <row r="21" spans="2:12">
      <c r="B21" s="122"/>
      <c r="C21" s="69"/>
      <c r="D21" s="70"/>
      <c r="E21" s="70"/>
      <c r="F21" s="70"/>
      <c r="G21" s="70"/>
      <c r="H21" s="72"/>
      <c r="I21" s="137"/>
      <c r="J21" s="137"/>
      <c r="K21" s="123" t="s">
        <v>26</v>
      </c>
      <c r="L21" s="84"/>
    </row>
    <row r="22" spans="2:12">
      <c r="B22" s="73"/>
      <c r="C22" s="124"/>
      <c r="D22" s="125"/>
      <c r="E22" s="134"/>
      <c r="F22" s="134"/>
      <c r="G22" s="134"/>
      <c r="H22" s="134"/>
      <c r="I22" s="120"/>
      <c r="J22" s="120"/>
      <c r="K22" s="87"/>
      <c r="L22" s="84"/>
    </row>
    <row r="23" spans="2:12">
      <c r="B23" s="126"/>
      <c r="C23" s="125"/>
      <c r="D23" s="125"/>
      <c r="E23" s="134"/>
      <c r="F23" s="134"/>
      <c r="G23" s="134"/>
      <c r="H23" s="134"/>
      <c r="I23" s="120"/>
      <c r="J23" s="120"/>
      <c r="K23" s="87"/>
      <c r="L23" s="84"/>
    </row>
    <row r="24" spans="2:12">
      <c r="B24" s="73"/>
      <c r="C24" s="125"/>
      <c r="D24" s="74"/>
      <c r="E24" s="74"/>
      <c r="F24" s="74"/>
      <c r="G24" s="74"/>
      <c r="H24" s="74"/>
      <c r="I24" s="120"/>
      <c r="J24" s="120"/>
      <c r="K24" s="87"/>
      <c r="L24" s="84"/>
    </row>
    <row r="25" spans="2:12">
      <c r="B25" s="75"/>
      <c r="C25" s="69"/>
      <c r="D25" s="70"/>
      <c r="E25" s="76"/>
      <c r="F25" s="76"/>
      <c r="G25" s="76"/>
      <c r="H25" s="76"/>
      <c r="I25" s="120"/>
      <c r="J25" s="120"/>
      <c r="K25" s="87"/>
      <c r="L25" s="84"/>
    </row>
    <row r="26" spans="2:12">
      <c r="B26" s="73"/>
      <c r="C26" s="125"/>
      <c r="D26" s="125"/>
      <c r="E26" s="134"/>
      <c r="F26" s="134"/>
      <c r="G26" s="134"/>
      <c r="H26" s="134"/>
      <c r="I26" s="120"/>
      <c r="J26" s="120"/>
      <c r="K26" s="87"/>
      <c r="L26" s="84"/>
    </row>
    <row r="27" spans="2:12">
      <c r="B27" s="126"/>
      <c r="C27" s="125"/>
      <c r="D27" s="125"/>
      <c r="E27" s="134"/>
      <c r="F27" s="134"/>
      <c r="G27" s="134"/>
      <c r="H27" s="134"/>
      <c r="I27" s="120"/>
      <c r="J27" s="120"/>
      <c r="K27" s="87"/>
      <c r="L27" s="84"/>
    </row>
    <row r="28" spans="2:12">
      <c r="B28" s="73"/>
      <c r="C28" s="125"/>
      <c r="D28" s="74"/>
      <c r="E28" s="74"/>
      <c r="F28" s="74"/>
      <c r="G28" s="74"/>
      <c r="H28" s="74"/>
      <c r="I28" s="120"/>
      <c r="J28" s="120"/>
      <c r="K28" s="87"/>
      <c r="L28" s="84"/>
    </row>
    <row r="29" spans="2:12">
      <c r="B29" s="120"/>
      <c r="C29" s="120"/>
      <c r="D29" s="120"/>
      <c r="E29" s="120"/>
      <c r="F29" s="120"/>
      <c r="G29" s="120"/>
      <c r="H29" s="120"/>
      <c r="I29" s="120"/>
      <c r="J29" s="120"/>
      <c r="K29" s="87"/>
      <c r="L29" s="84"/>
    </row>
    <row r="30" spans="2:12" ht="15" customHeight="1">
      <c r="D30" s="87"/>
      <c r="E30" s="87"/>
      <c r="F30" s="87"/>
      <c r="G30" s="87"/>
      <c r="H30" s="87"/>
      <c r="I30" s="87"/>
      <c r="J30" s="87"/>
      <c r="K30" s="87"/>
      <c r="L30" s="84"/>
    </row>
    <row r="31" spans="2:12" ht="9.75" customHeight="1">
      <c r="B31" s="78"/>
      <c r="C31" s="78"/>
      <c r="D31" s="78"/>
      <c r="E31" s="78"/>
      <c r="F31" s="78"/>
      <c r="G31" s="78"/>
      <c r="H31" s="78"/>
      <c r="I31" s="78"/>
      <c r="J31" s="78"/>
      <c r="K31" s="127"/>
      <c r="L31" s="128"/>
    </row>
    <row r="32" spans="2:12" hidden="1">
      <c r="B32" s="78">
        <v>0</v>
      </c>
      <c r="C32" s="78"/>
      <c r="D32" s="78"/>
      <c r="E32" s="78"/>
      <c r="F32" s="78"/>
      <c r="G32" s="78"/>
      <c r="H32" s="78"/>
      <c r="I32" s="78"/>
      <c r="J32" s="78"/>
      <c r="K32" s="78"/>
    </row>
    <row r="33" spans="2:11" hidden="1">
      <c r="B33" s="78">
        <v>6</v>
      </c>
      <c r="C33" s="78"/>
      <c r="D33" s="78"/>
      <c r="E33" s="78"/>
      <c r="F33" s="78"/>
      <c r="G33" s="78"/>
      <c r="H33" s="78"/>
      <c r="I33" s="78"/>
      <c r="J33" s="78"/>
      <c r="K33" s="78"/>
    </row>
    <row r="34" spans="2:11" hidden="1">
      <c r="B34" s="78"/>
      <c r="C34" s="78"/>
      <c r="D34" s="78"/>
      <c r="E34" s="78"/>
      <c r="F34" s="78"/>
      <c r="G34" s="78"/>
      <c r="H34" s="78"/>
      <c r="I34" s="78"/>
      <c r="J34" s="78"/>
      <c r="K34" s="78"/>
    </row>
    <row r="35" spans="2:11">
      <c r="B35" s="78"/>
      <c r="C35" s="78"/>
      <c r="D35" s="78"/>
      <c r="E35" s="78"/>
      <c r="F35" s="78"/>
      <c r="G35" s="78"/>
      <c r="H35" s="78"/>
      <c r="I35" s="78"/>
      <c r="J35" s="78"/>
      <c r="K35" s="78"/>
    </row>
    <row r="36" spans="2:11">
      <c r="B36" s="78"/>
      <c r="C36" s="78"/>
      <c r="D36" s="78"/>
      <c r="E36" s="78"/>
      <c r="F36" s="78"/>
      <c r="G36" s="78"/>
      <c r="H36" s="78"/>
      <c r="I36" s="78"/>
      <c r="J36" s="78"/>
      <c r="K36" s="78"/>
    </row>
    <row r="37" spans="2:11">
      <c r="B37" s="78"/>
      <c r="C37" s="78"/>
      <c r="D37" s="78"/>
      <c r="E37" s="78"/>
      <c r="F37" s="78"/>
      <c r="G37" s="78"/>
      <c r="H37" s="78"/>
      <c r="I37" s="78"/>
      <c r="J37" s="78"/>
      <c r="K37" s="78"/>
    </row>
    <row r="38" spans="2:11">
      <c r="B38" s="78"/>
      <c r="C38" s="78"/>
      <c r="D38" s="78"/>
      <c r="E38" s="78"/>
      <c r="F38" s="78"/>
      <c r="G38" s="78"/>
      <c r="H38" s="78"/>
      <c r="I38" s="78"/>
      <c r="J38" s="78"/>
      <c r="K38" s="78"/>
    </row>
    <row r="39" spans="2:11">
      <c r="B39" s="78"/>
      <c r="C39" s="78"/>
      <c r="D39" s="78"/>
      <c r="E39" s="78"/>
      <c r="F39" s="78"/>
      <c r="G39" s="78"/>
      <c r="H39" s="78"/>
      <c r="I39" s="78"/>
      <c r="J39" s="78"/>
      <c r="K39" s="78"/>
    </row>
    <row r="40" spans="2:11">
      <c r="B40" s="78"/>
      <c r="C40" s="78"/>
      <c r="D40" s="78"/>
      <c r="E40" s="78"/>
      <c r="F40" s="78"/>
      <c r="G40" s="78"/>
      <c r="H40" s="78"/>
      <c r="I40" s="78"/>
      <c r="J40" s="78"/>
      <c r="K40" s="78"/>
    </row>
    <row r="41" spans="2:11">
      <c r="B41" s="78"/>
      <c r="C41" s="78"/>
      <c r="D41" s="78"/>
      <c r="E41" s="78"/>
      <c r="F41" s="78"/>
      <c r="G41" s="78"/>
      <c r="H41" s="78"/>
      <c r="I41" s="78"/>
      <c r="J41" s="78"/>
      <c r="K41" s="78"/>
    </row>
    <row r="42" spans="2:11">
      <c r="B42" s="78"/>
      <c r="C42" s="78"/>
      <c r="D42" s="78"/>
      <c r="E42" s="78"/>
      <c r="F42" s="78"/>
      <c r="G42" s="78"/>
      <c r="H42" s="78"/>
      <c r="I42" s="78"/>
      <c r="J42" s="78"/>
      <c r="K42" s="78"/>
    </row>
    <row r="43" spans="2:11">
      <c r="B43" s="78"/>
      <c r="C43" s="78"/>
      <c r="D43" s="78"/>
      <c r="E43" s="78"/>
      <c r="F43" s="78"/>
      <c r="G43" s="78"/>
      <c r="H43" s="78"/>
      <c r="I43" s="78"/>
      <c r="J43" s="78"/>
      <c r="K43" s="78"/>
    </row>
    <row r="44" spans="2:11">
      <c r="B44" s="78"/>
      <c r="C44" s="78"/>
      <c r="D44" s="78"/>
      <c r="E44" s="78"/>
      <c r="F44" s="78"/>
      <c r="G44" s="78"/>
      <c r="H44" s="78"/>
      <c r="I44" s="78"/>
      <c r="J44" s="78"/>
      <c r="K44" s="78"/>
    </row>
    <row r="45" spans="2:11">
      <c r="B45" s="78"/>
      <c r="C45" s="78"/>
      <c r="D45" s="78"/>
      <c r="E45" s="78"/>
      <c r="F45" s="78"/>
      <c r="G45" s="78"/>
      <c r="H45" s="78"/>
      <c r="I45" s="78"/>
      <c r="J45" s="78"/>
      <c r="K45" s="78"/>
    </row>
    <row r="46" spans="2:11">
      <c r="B46" s="78"/>
      <c r="C46" s="78"/>
      <c r="D46" s="78"/>
      <c r="E46" s="78"/>
      <c r="F46" s="78"/>
      <c r="G46" s="78"/>
      <c r="H46" s="78"/>
      <c r="I46" s="78"/>
      <c r="J46" s="78"/>
      <c r="K46" s="78"/>
    </row>
    <row r="47" spans="2:11">
      <c r="B47" s="78"/>
      <c r="C47" s="78"/>
      <c r="D47" s="78"/>
      <c r="E47" s="78"/>
      <c r="F47" s="78"/>
      <c r="G47" s="78"/>
      <c r="H47" s="78"/>
      <c r="I47" s="78"/>
      <c r="J47" s="78"/>
      <c r="K47" s="78"/>
    </row>
    <row r="48" spans="2:11">
      <c r="B48" s="78"/>
      <c r="C48" s="78"/>
      <c r="D48" s="78"/>
      <c r="E48" s="78"/>
      <c r="F48" s="78"/>
      <c r="G48" s="78"/>
      <c r="H48" s="78"/>
      <c r="I48" s="78"/>
      <c r="J48" s="78"/>
      <c r="K48" s="78"/>
    </row>
    <row r="49" spans="2:11">
      <c r="B49" s="78"/>
      <c r="C49" s="78"/>
      <c r="D49" s="78"/>
      <c r="E49" s="78"/>
      <c r="F49" s="78"/>
      <c r="G49" s="78"/>
      <c r="H49" s="78"/>
      <c r="I49" s="78"/>
      <c r="J49" s="78"/>
      <c r="K49" s="78"/>
    </row>
    <row r="50" spans="2:11">
      <c r="B50" s="78"/>
      <c r="C50" s="78"/>
      <c r="D50" s="78"/>
      <c r="E50" s="78"/>
      <c r="F50" s="78"/>
      <c r="G50" s="78"/>
      <c r="H50" s="78"/>
      <c r="I50" s="78"/>
      <c r="J50" s="78"/>
      <c r="K50" s="78"/>
    </row>
    <row r="51" spans="2:11">
      <c r="B51" s="78"/>
      <c r="C51" s="78"/>
      <c r="D51" s="78"/>
      <c r="E51" s="78"/>
      <c r="F51" s="78"/>
      <c r="G51" s="78"/>
      <c r="H51" s="78"/>
      <c r="I51" s="78"/>
      <c r="J51" s="78"/>
      <c r="K51" s="78"/>
    </row>
    <row r="52" spans="2:11">
      <c r="B52" s="78"/>
      <c r="C52" s="78"/>
      <c r="D52" s="78"/>
      <c r="E52" s="78"/>
      <c r="F52" s="78"/>
      <c r="G52" s="78"/>
      <c r="H52" s="78"/>
      <c r="I52" s="78"/>
      <c r="J52" s="78"/>
      <c r="K52" s="78"/>
    </row>
    <row r="53" spans="2:11">
      <c r="B53" s="78"/>
      <c r="C53" s="78"/>
      <c r="D53" s="78"/>
      <c r="E53" s="78"/>
      <c r="F53" s="78"/>
      <c r="G53" s="78"/>
      <c r="H53" s="78"/>
      <c r="I53" s="78"/>
      <c r="J53" s="78"/>
      <c r="K53" s="78"/>
    </row>
    <row r="54" spans="2:11">
      <c r="B54" s="78"/>
      <c r="C54" s="78"/>
      <c r="D54" s="78"/>
      <c r="E54" s="78"/>
      <c r="F54" s="78"/>
      <c r="G54" s="78"/>
      <c r="H54" s="78"/>
      <c r="I54" s="78"/>
      <c r="J54" s="78"/>
      <c r="K54" s="78"/>
    </row>
    <row r="55" spans="2:11">
      <c r="B55" s="78"/>
      <c r="C55" s="78"/>
      <c r="D55" s="78"/>
      <c r="E55" s="78"/>
      <c r="F55" s="78"/>
      <c r="G55" s="78"/>
      <c r="H55" s="78"/>
      <c r="I55" s="78"/>
      <c r="J55" s="78"/>
      <c r="K55" s="78"/>
    </row>
    <row r="56" spans="2:11">
      <c r="B56" s="78"/>
      <c r="C56" s="78"/>
      <c r="D56" s="78"/>
      <c r="E56" s="78"/>
      <c r="F56" s="78"/>
      <c r="G56" s="78"/>
      <c r="H56" s="78"/>
      <c r="I56" s="78"/>
      <c r="J56" s="78"/>
      <c r="K56" s="78"/>
    </row>
    <row r="57" spans="2:11">
      <c r="B57" s="78"/>
      <c r="C57" s="78"/>
      <c r="D57" s="78"/>
      <c r="E57" s="78"/>
      <c r="F57" s="78"/>
      <c r="G57" s="78"/>
      <c r="H57" s="78"/>
      <c r="I57" s="78"/>
      <c r="J57" s="78"/>
      <c r="K57" s="78"/>
    </row>
    <row r="58" spans="2:11">
      <c r="B58" s="78"/>
      <c r="C58" s="78"/>
      <c r="D58" s="78"/>
      <c r="E58" s="78"/>
      <c r="F58" s="78"/>
      <c r="G58" s="78"/>
      <c r="H58" s="78"/>
      <c r="I58" s="78"/>
      <c r="J58" s="78"/>
      <c r="K58" s="78"/>
    </row>
    <row r="59" spans="2:11">
      <c r="B59" s="78"/>
      <c r="C59" s="78"/>
      <c r="D59" s="78"/>
      <c r="E59" s="78"/>
      <c r="F59" s="78"/>
      <c r="G59" s="78"/>
      <c r="H59" s="78"/>
      <c r="I59" s="78"/>
      <c r="J59" s="78"/>
      <c r="K59" s="78"/>
    </row>
    <row r="60" spans="2:11">
      <c r="B60" s="78"/>
      <c r="C60" s="78"/>
      <c r="D60" s="78"/>
      <c r="E60" s="78"/>
      <c r="F60" s="78"/>
      <c r="G60" s="78"/>
      <c r="H60" s="78"/>
      <c r="I60" s="78"/>
      <c r="J60" s="78"/>
      <c r="K60" s="78"/>
    </row>
    <row r="61" spans="2:11">
      <c r="B61" s="78"/>
      <c r="C61" s="78"/>
      <c r="D61" s="78"/>
      <c r="E61" s="78"/>
      <c r="F61" s="78"/>
      <c r="G61" s="78"/>
      <c r="H61" s="78"/>
      <c r="I61" s="78"/>
      <c r="J61" s="78"/>
      <c r="K61" s="78"/>
    </row>
    <row r="62" spans="2:11">
      <c r="B62" s="78"/>
      <c r="C62" s="78"/>
      <c r="D62" s="78"/>
      <c r="E62" s="78"/>
      <c r="F62" s="78"/>
      <c r="G62" s="78"/>
      <c r="H62" s="78"/>
      <c r="I62" s="78"/>
      <c r="J62" s="78"/>
      <c r="K62" s="78"/>
    </row>
    <row r="63" spans="2:11">
      <c r="B63" s="78"/>
      <c r="C63" s="78"/>
      <c r="D63" s="78"/>
      <c r="E63" s="78"/>
      <c r="F63" s="78"/>
      <c r="G63" s="78"/>
      <c r="H63" s="78"/>
      <c r="I63" s="78"/>
      <c r="J63" s="78"/>
      <c r="K63" s="78"/>
    </row>
    <row r="64" spans="2:11">
      <c r="B64" s="78"/>
      <c r="C64" s="78"/>
      <c r="D64" s="78"/>
      <c r="E64" s="78"/>
      <c r="F64" s="78"/>
      <c r="G64" s="78"/>
      <c r="H64" s="78"/>
      <c r="I64" s="78"/>
      <c r="J64" s="78"/>
      <c r="K64" s="78"/>
    </row>
    <row r="65" spans="2:37">
      <c r="B65" s="78"/>
      <c r="C65" s="78"/>
      <c r="D65" s="78"/>
      <c r="E65" s="78"/>
      <c r="F65" s="78"/>
      <c r="G65" s="78"/>
      <c r="H65" s="78"/>
      <c r="I65" s="78"/>
      <c r="J65" s="78"/>
      <c r="K65" s="78"/>
    </row>
    <row r="66" spans="2:37">
      <c r="B66" s="78"/>
      <c r="C66" s="78"/>
      <c r="D66" s="78"/>
      <c r="E66" s="78"/>
      <c r="F66" s="78"/>
      <c r="G66" s="78"/>
      <c r="H66" s="78"/>
      <c r="I66" s="78"/>
      <c r="J66" s="78"/>
      <c r="K66" s="78"/>
    </row>
    <row r="67" spans="2:37">
      <c r="B67" s="78"/>
      <c r="C67" s="78"/>
      <c r="D67" s="78"/>
      <c r="E67" s="78"/>
      <c r="F67" s="78"/>
      <c r="G67" s="78"/>
      <c r="H67" s="78"/>
      <c r="I67" s="78"/>
      <c r="J67" s="78"/>
      <c r="K67" s="78"/>
    </row>
    <row r="68" spans="2:37">
      <c r="B68" s="78"/>
      <c r="C68" s="78"/>
      <c r="D68" s="78"/>
      <c r="E68" s="78"/>
      <c r="F68" s="78"/>
      <c r="G68" s="78"/>
      <c r="H68" s="78"/>
      <c r="I68" s="78"/>
      <c r="J68" s="78"/>
      <c r="K68" s="78"/>
    </row>
    <row r="69" spans="2:37">
      <c r="B69" s="78"/>
      <c r="C69" s="78"/>
      <c r="D69" s="78"/>
      <c r="E69" s="78"/>
      <c r="F69" s="78"/>
      <c r="G69" s="78"/>
      <c r="H69" s="78"/>
      <c r="I69" s="78"/>
      <c r="J69" s="78"/>
      <c r="K69" s="78"/>
    </row>
    <row r="70" spans="2:37">
      <c r="B70" s="78"/>
      <c r="C70" s="78"/>
      <c r="D70" s="78"/>
      <c r="E70" s="78"/>
      <c r="F70" s="78"/>
      <c r="G70" s="78"/>
      <c r="H70" s="78"/>
      <c r="I70" s="78"/>
      <c r="J70" s="78"/>
      <c r="K70" s="78"/>
    </row>
    <row r="71" spans="2:37">
      <c r="B71" s="78"/>
      <c r="C71" s="78"/>
      <c r="D71" s="78"/>
      <c r="E71" s="78"/>
      <c r="F71" s="78"/>
      <c r="G71" s="78"/>
      <c r="H71" s="78"/>
      <c r="I71" s="78"/>
      <c r="J71" s="78"/>
      <c r="K71" s="78"/>
    </row>
    <row r="72" spans="2:37">
      <c r="B72" s="78"/>
      <c r="C72" s="78"/>
      <c r="D72" s="78"/>
      <c r="E72" s="78"/>
      <c r="F72" s="78"/>
      <c r="G72" s="78"/>
      <c r="H72" s="78"/>
      <c r="I72" s="78"/>
      <c r="J72" s="78"/>
      <c r="K72" s="78"/>
    </row>
    <row r="73" spans="2:37">
      <c r="B73" s="78"/>
      <c r="C73" s="78"/>
      <c r="D73" s="78"/>
      <c r="E73" s="78"/>
      <c r="F73" s="78"/>
      <c r="G73" s="78"/>
      <c r="H73" s="78"/>
      <c r="I73" s="78"/>
      <c r="J73" s="78"/>
      <c r="K73" s="78"/>
    </row>
    <row r="74" spans="2:37">
      <c r="B74" s="78"/>
      <c r="C74" s="78"/>
      <c r="D74" s="78"/>
      <c r="E74" s="78"/>
      <c r="F74" s="78"/>
      <c r="G74" s="78"/>
      <c r="H74" s="78"/>
      <c r="I74" s="78"/>
      <c r="J74" s="78"/>
      <c r="K74" s="78"/>
    </row>
    <row r="75" spans="2:37">
      <c r="B75" s="78"/>
      <c r="C75" s="78"/>
      <c r="D75" s="78"/>
      <c r="E75" s="78"/>
      <c r="F75" s="78"/>
      <c r="G75" s="78"/>
      <c r="H75" s="78"/>
      <c r="I75" s="78"/>
      <c r="J75" s="78"/>
      <c r="K75" s="78"/>
    </row>
    <row r="76" spans="2:37">
      <c r="B76" s="78"/>
      <c r="C76" s="78"/>
      <c r="D76" s="78"/>
      <c r="E76" s="78"/>
      <c r="F76" s="78"/>
      <c r="G76" s="78"/>
      <c r="H76" s="78"/>
      <c r="I76" s="78"/>
      <c r="J76" s="78"/>
      <c r="K76" s="78"/>
    </row>
    <row r="77" spans="2:37">
      <c r="B77" s="78"/>
      <c r="C77" s="78"/>
      <c r="D77" s="78"/>
      <c r="E77" s="78"/>
      <c r="F77" s="78"/>
      <c r="G77" s="78"/>
      <c r="H77" s="78"/>
      <c r="I77" s="78"/>
      <c r="J77" s="78"/>
      <c r="K77" s="78"/>
    </row>
    <row r="78" spans="2:37" s="78" customFormat="1">
      <c r="AI78" s="85"/>
      <c r="AJ78" s="85"/>
      <c r="AK78" s="85"/>
    </row>
    <row r="79" spans="2:37" s="78" customFormat="1">
      <c r="AI79" s="85"/>
      <c r="AJ79" s="85"/>
      <c r="AK79" s="85"/>
    </row>
    <row r="80" spans="2:37" s="78" customFormat="1">
      <c r="AI80" s="85"/>
      <c r="AJ80" s="85"/>
      <c r="AK80" s="85"/>
    </row>
    <row r="81" spans="35:37" s="78" customFormat="1">
      <c r="AI81" s="85"/>
      <c r="AJ81" s="85"/>
      <c r="AK81" s="85"/>
    </row>
    <row r="82" spans="35:37" s="78" customFormat="1">
      <c r="AI82" s="85"/>
      <c r="AJ82" s="85"/>
      <c r="AK82" s="85"/>
    </row>
    <row r="83" spans="35:37" s="78" customFormat="1">
      <c r="AI83" s="85"/>
      <c r="AJ83" s="85"/>
      <c r="AK83" s="85"/>
    </row>
    <row r="84" spans="35:37" s="78" customFormat="1">
      <c r="AI84" s="85"/>
      <c r="AJ84" s="85"/>
      <c r="AK84" s="85"/>
    </row>
    <row r="85" spans="35:37" s="78" customFormat="1">
      <c r="AI85" s="85"/>
      <c r="AJ85" s="85"/>
      <c r="AK85" s="85"/>
    </row>
    <row r="86" spans="35:37" s="78" customFormat="1">
      <c r="AI86" s="85"/>
      <c r="AJ86" s="85"/>
      <c r="AK86" s="85"/>
    </row>
    <row r="87" spans="35:37" s="78" customFormat="1">
      <c r="AI87" s="85"/>
      <c r="AJ87" s="85"/>
      <c r="AK87" s="85"/>
    </row>
    <row r="88" spans="35:37" s="78" customFormat="1">
      <c r="AI88" s="85"/>
      <c r="AJ88" s="85"/>
      <c r="AK88" s="85"/>
    </row>
    <row r="89" spans="35:37" s="78" customFormat="1">
      <c r="AI89" s="85"/>
      <c r="AJ89" s="85"/>
      <c r="AK89" s="85"/>
    </row>
    <row r="90" spans="35:37" s="78" customFormat="1">
      <c r="AI90" s="85"/>
      <c r="AJ90" s="85"/>
      <c r="AK90" s="85"/>
    </row>
    <row r="91" spans="35:37" s="78" customFormat="1">
      <c r="AI91" s="85"/>
      <c r="AJ91" s="85"/>
      <c r="AK91" s="85"/>
    </row>
    <row r="92" spans="35:37" s="78" customFormat="1"/>
    <row r="93" spans="35:37" s="78" customFormat="1"/>
    <row r="94" spans="35:37" s="78" customFormat="1"/>
    <row r="95" spans="35:37" s="78" customFormat="1"/>
    <row r="96" spans="35:37" s="78" customFormat="1"/>
    <row r="97" s="78" customFormat="1"/>
    <row r="98" s="78" customFormat="1"/>
    <row r="99" s="78" customFormat="1"/>
    <row r="100" s="78" customFormat="1"/>
    <row r="101" s="78" customFormat="1"/>
    <row r="102" s="78" customFormat="1"/>
    <row r="103" s="78" customFormat="1"/>
    <row r="104" s="78" customFormat="1"/>
    <row r="105" s="78" customFormat="1"/>
    <row r="106" s="78" customFormat="1"/>
    <row r="107" s="78" customFormat="1"/>
    <row r="108" s="78" customFormat="1"/>
    <row r="109" s="78" customFormat="1"/>
    <row r="110" s="78" customFormat="1"/>
    <row r="111" s="78" customFormat="1"/>
    <row r="112" s="78" customFormat="1"/>
    <row r="113" s="78" customFormat="1"/>
    <row r="114" s="78" customFormat="1"/>
    <row r="115" s="78" customFormat="1"/>
    <row r="116" s="78" customFormat="1"/>
    <row r="117" s="78" customFormat="1"/>
    <row r="118" s="78" customFormat="1"/>
    <row r="119" s="78" customFormat="1"/>
    <row r="120" s="78" customFormat="1"/>
    <row r="121" s="78" customFormat="1"/>
    <row r="122" s="78" customFormat="1"/>
    <row r="123" s="78" customFormat="1"/>
    <row r="124" s="78" customFormat="1"/>
    <row r="125" s="78" customFormat="1"/>
    <row r="126" s="78" customFormat="1"/>
    <row r="127" s="78" customFormat="1"/>
    <row r="128" s="78" customFormat="1"/>
    <row r="129" s="78" customFormat="1"/>
    <row r="130" s="78" customFormat="1"/>
    <row r="131" s="78" customFormat="1"/>
    <row r="132" s="78" customFormat="1"/>
    <row r="133" s="78" customFormat="1"/>
    <row r="134" s="78" customFormat="1"/>
    <row r="135" s="78" customFormat="1"/>
    <row r="136" s="78" customFormat="1"/>
    <row r="137" s="78" customFormat="1"/>
    <row r="138" s="78" customFormat="1"/>
    <row r="139" s="78" customFormat="1"/>
    <row r="140" s="78" customFormat="1"/>
    <row r="141" s="78" customFormat="1"/>
    <row r="142" s="78" customFormat="1"/>
    <row r="143" s="78" customFormat="1"/>
    <row r="144" s="78" customFormat="1"/>
    <row r="145" s="78" customFormat="1"/>
    <row r="146" s="78" customFormat="1"/>
    <row r="147" s="78" customFormat="1"/>
    <row r="148" s="78" customFormat="1"/>
    <row r="149" s="78" customFormat="1"/>
    <row r="150" s="78" customFormat="1"/>
    <row r="151" s="78" customFormat="1"/>
    <row r="152" s="78" customFormat="1"/>
    <row r="153" s="78" customFormat="1"/>
    <row r="154" s="78" customFormat="1"/>
    <row r="155" s="78" customFormat="1"/>
    <row r="156" s="78" customFormat="1"/>
    <row r="157" s="78" customFormat="1"/>
    <row r="158" s="78" customFormat="1"/>
    <row r="159" s="78" customFormat="1"/>
    <row r="160" s="78" customFormat="1"/>
    <row r="161" s="78" customFormat="1"/>
    <row r="162" s="78" customFormat="1"/>
    <row r="163" s="78" customFormat="1"/>
    <row r="164" s="78" customFormat="1"/>
    <row r="165" s="78" customFormat="1"/>
    <row r="166" s="78" customFormat="1"/>
    <row r="167" s="78" customFormat="1"/>
    <row r="168" s="78" customFormat="1"/>
    <row r="169" s="78" customFormat="1"/>
    <row r="170" s="78" customFormat="1"/>
    <row r="171" s="78" customFormat="1"/>
    <row r="172" s="78" customFormat="1"/>
    <row r="173" s="78" customFormat="1"/>
    <row r="174" s="78" customFormat="1"/>
    <row r="175" s="78" customFormat="1"/>
    <row r="176" s="78" customFormat="1"/>
    <row r="177" s="78" customFormat="1"/>
    <row r="178" s="78" customFormat="1"/>
    <row r="179" s="78" customFormat="1"/>
    <row r="180" s="78" customFormat="1"/>
    <row r="181" s="78" customFormat="1"/>
    <row r="182" s="78" customFormat="1"/>
    <row r="183" s="78" customFormat="1"/>
    <row r="184" s="78" customFormat="1"/>
    <row r="185" s="78" customFormat="1"/>
    <row r="186" s="78" customFormat="1"/>
    <row r="187" s="78" customFormat="1"/>
    <row r="188" s="78" customFormat="1"/>
    <row r="189" s="78" customFormat="1"/>
    <row r="190" s="78" customFormat="1"/>
    <row r="191" s="78" customFormat="1"/>
    <row r="192" s="78" customFormat="1"/>
    <row r="193" s="78" customFormat="1"/>
    <row r="194" s="78" customFormat="1"/>
    <row r="195" s="78" customFormat="1"/>
    <row r="196" s="78" customFormat="1"/>
    <row r="197" s="78" customFormat="1"/>
    <row r="198" s="78" customFormat="1"/>
    <row r="199" s="78" customFormat="1"/>
    <row r="200" s="78" customFormat="1"/>
    <row r="201" s="78" customFormat="1"/>
    <row r="202" s="78" customFormat="1"/>
    <row r="203" s="78" customFormat="1"/>
    <row r="204" s="78" customFormat="1"/>
    <row r="205" s="78" customFormat="1"/>
    <row r="206" s="78" customFormat="1"/>
    <row r="207" s="78" customFormat="1"/>
    <row r="208" s="78" customFormat="1"/>
    <row r="209" s="78" customFormat="1"/>
    <row r="210" s="78" customFormat="1"/>
    <row r="211" s="78" customFormat="1"/>
    <row r="212" s="78" customFormat="1"/>
    <row r="213" s="78" customFormat="1"/>
    <row r="214" s="78" customFormat="1"/>
    <row r="215" s="78" customFormat="1"/>
    <row r="216" s="78" customFormat="1"/>
    <row r="217" s="78" customFormat="1"/>
    <row r="218" s="78" customFormat="1"/>
    <row r="219" s="78" customFormat="1"/>
    <row r="220" s="78" customFormat="1"/>
    <row r="221" s="78" customFormat="1"/>
    <row r="222" s="78" customFormat="1"/>
    <row r="223" s="78" customFormat="1"/>
    <row r="224" s="78" customFormat="1"/>
    <row r="225" s="78" customFormat="1"/>
    <row r="226" s="78" customFormat="1"/>
    <row r="227" s="78" customFormat="1"/>
    <row r="228" s="78" customFormat="1"/>
    <row r="229" s="78" customFormat="1"/>
    <row r="230" s="78" customFormat="1"/>
    <row r="231" s="78" customFormat="1"/>
    <row r="232" s="78" customFormat="1"/>
    <row r="233" s="78" customFormat="1"/>
    <row r="234" s="78" customFormat="1"/>
    <row r="235" s="78" customFormat="1"/>
    <row r="236" s="78" customFormat="1"/>
    <row r="237" s="78" customFormat="1"/>
    <row r="238" s="78" customFormat="1"/>
    <row r="239" s="78" customFormat="1"/>
    <row r="240" s="78" customFormat="1"/>
    <row r="241" s="78" customFormat="1"/>
    <row r="242" s="78" customFormat="1"/>
    <row r="243" s="78" customFormat="1"/>
    <row r="244" s="78" customFormat="1"/>
    <row r="245" s="78" customFormat="1"/>
    <row r="246" s="78" customFormat="1"/>
    <row r="247" s="78" customFormat="1"/>
    <row r="248" s="78" customFormat="1"/>
    <row r="249" s="78" customFormat="1"/>
    <row r="250" s="78" customFormat="1"/>
    <row r="251" s="78" customFormat="1"/>
    <row r="252" s="78" customFormat="1"/>
    <row r="253" s="78" customFormat="1"/>
    <row r="254" s="78" customFormat="1"/>
    <row r="255" s="78" customFormat="1"/>
    <row r="256" s="78" customFormat="1"/>
    <row r="257" s="78" customFormat="1"/>
    <row r="258" s="78" customFormat="1"/>
    <row r="259" s="78" customFormat="1"/>
    <row r="260" s="78" customFormat="1"/>
    <row r="261" s="78" customFormat="1"/>
    <row r="262" s="78" customFormat="1"/>
  </sheetData>
  <sheetProtection algorithmName="SHA-512" hashValue="j9bzjRjGTiYu4F2QDd/mDpn5vDhSoJ4LS3kvcTZT61L5AYTAcxp8uQXMOLasKt22f0lIuIcbWirfJAm25o6bzw==" saltValue="EbA6ey4dQPHz6ahFmjANUw==" spinCount="100000" sheet="1"/>
  <protectedRanges>
    <protectedRange sqref="F5:I5" name="Einträge"/>
  </protectedRanges>
  <dataConsolidate/>
  <customSheetViews>
    <customSheetView guid="{028D363B-29C8-43E5-828B-5B5C239ABCB7}" showPageBreaks="1" showGridLines="0" fitToPage="1" printArea="1" hiddenRows="1" hiddenColumns="1">
      <selection activeCell="G7" sqref="G7"/>
      <pageMargins left="0" right="0" top="0" bottom="0" header="0" footer="0"/>
      <printOptions verticalCentered="1"/>
      <pageSetup paperSize="9" scale="78" orientation="landscape" r:id="rId1"/>
      <headerFooter alignWithMargins="0"/>
    </customSheetView>
    <customSheetView guid="{41CE2737-3F33-45D4-9A5B-FEF61FEC26BB}" showPageBreaks="1" showGridLines="0" fitToPage="1" printArea="1" hiddenRows="1" hiddenColumns="1" topLeftCell="A7">
      <selection activeCell="B22" sqref="B22"/>
      <pageMargins left="0" right="0" top="0" bottom="0" header="0" footer="0"/>
      <printOptions verticalCentered="1"/>
      <pageSetup paperSize="9" scale="81" orientation="landscape" r:id="rId2"/>
      <headerFooter alignWithMargins="0"/>
    </customSheetView>
    <customSheetView guid="{7591191C-1CA9-4972-9010-ACE08669645F}" showPageBreaks="1" showGridLines="0" fitToPage="1" printArea="1" hiddenRows="1" hiddenColumns="1">
      <selection activeCell="F10" sqref="F10"/>
      <pageMargins left="0" right="0" top="0" bottom="0" header="0" footer="0"/>
      <printOptions verticalCentered="1"/>
      <pageSetup paperSize="9" scale="81" orientation="landscape" r:id="rId3"/>
      <headerFooter alignWithMargins="0"/>
    </customSheetView>
  </customSheetViews>
  <mergeCells count="13">
    <mergeCell ref="E26:H26"/>
    <mergeCell ref="E27:H27"/>
    <mergeCell ref="I14:J14"/>
    <mergeCell ref="I21:J21"/>
    <mergeCell ref="F2:K2"/>
    <mergeCell ref="E22:H22"/>
    <mergeCell ref="E23:H23"/>
    <mergeCell ref="I7:J7"/>
    <mergeCell ref="C5:E5"/>
    <mergeCell ref="F3:F4"/>
    <mergeCell ref="H3:I4"/>
    <mergeCell ref="H5:I5"/>
    <mergeCell ref="G3:G4"/>
  </mergeCells>
  <phoneticPr fontId="4" type="noConversion"/>
  <conditionalFormatting sqref="C8">
    <cfRule type="cellIs" dxfId="0" priority="1" stopIfTrue="1" operator="greaterThan">
      <formula>""""""</formula>
    </cfRule>
  </conditionalFormatting>
  <dataValidations count="1">
    <dataValidation type="decimal" operator="greaterThanOrEqual" allowBlank="1" showInputMessage="1" showErrorMessage="1" sqref="F5" xr:uid="{00000000-0002-0000-0000-000000000000}">
      <formula1>6</formula1>
    </dataValidation>
  </dataValidations>
  <hyperlinks>
    <hyperlink ref="K13" r:id="rId4" xr:uid="{00000000-0004-0000-0000-000000000000}"/>
    <hyperlink ref="K21" r:id="rId5" xr:uid="{00000000-0004-0000-0000-000001000000}"/>
    <hyperlink ref="I14" r:id="rId6" display="www.auma.de" xr:uid="{00000000-0004-0000-0000-000002000000}"/>
  </hyperlinks>
  <printOptions verticalCentered="1"/>
  <pageMargins left="0.43307086614173229" right="0.19685039370078741" top="0.39370078740157483" bottom="0.39370078740157483" header="0.27559055118110237" footer="0.6692913385826772"/>
  <pageSetup paperSize="9" scale="75" orientation="landscape" r:id="rId7"/>
  <headerFooter alignWithMargins="0"/>
  <ignoredErrors>
    <ignoredError sqref="F11" formula="1"/>
  </ignoredErrors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DropDown!$C$9:$C$11</xm:f>
          </x14:formula1>
          <xm:sqref>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2"/>
    <pageSetUpPr fitToPage="1"/>
  </sheetPr>
  <dimension ref="A1:H37"/>
  <sheetViews>
    <sheetView zoomScaleNormal="100" workbookViewId="0">
      <selection activeCell="E33" sqref="E33"/>
    </sheetView>
  </sheetViews>
  <sheetFormatPr defaultColWidth="11.42578125" defaultRowHeight="12.75"/>
  <cols>
    <col min="1" max="1" width="32.42578125" bestFit="1" customWidth="1"/>
    <col min="2" max="2" width="10.85546875" bestFit="1" customWidth="1"/>
    <col min="3" max="3" width="47.85546875" bestFit="1" customWidth="1"/>
    <col min="4" max="4" width="9.85546875" bestFit="1" customWidth="1"/>
    <col min="5" max="5" width="50.42578125" style="9" bestFit="1" customWidth="1"/>
    <col min="6" max="6" width="38" customWidth="1"/>
  </cols>
  <sheetData>
    <row r="1" spans="1:8">
      <c r="A1" s="7"/>
      <c r="B1" s="7"/>
      <c r="C1" s="7"/>
      <c r="D1" s="7"/>
      <c r="E1" s="8"/>
      <c r="F1" s="7"/>
      <c r="G1" s="7"/>
      <c r="H1" s="7"/>
    </row>
    <row r="2" spans="1:8">
      <c r="A2" s="6"/>
      <c r="B2" s="12"/>
      <c r="C2" s="12"/>
      <c r="D2" s="12"/>
      <c r="E2" s="20"/>
    </row>
    <row r="3" spans="1:8">
      <c r="B3" s="18"/>
      <c r="C3" s="19"/>
      <c r="D3" s="12"/>
      <c r="E3" s="21"/>
    </row>
    <row r="4" spans="1:8" ht="15" customHeight="1">
      <c r="B4" s="18"/>
      <c r="C4" s="19"/>
      <c r="D4" s="12"/>
      <c r="E4" s="21"/>
    </row>
    <row r="5" spans="1:8" ht="15" customHeight="1">
      <c r="B5" s="18"/>
      <c r="C5" s="14"/>
      <c r="D5" s="1"/>
    </row>
    <row r="6" spans="1:8">
      <c r="B6" s="18"/>
      <c r="C6" s="22"/>
      <c r="D6" s="23"/>
      <c r="E6" s="22"/>
      <c r="F6" s="23"/>
    </row>
    <row r="7" spans="1:8">
      <c r="B7" s="18"/>
      <c r="C7" s="24"/>
      <c r="D7" s="25"/>
      <c r="E7" s="26"/>
      <c r="F7" s="25"/>
    </row>
    <row r="8" spans="1:8">
      <c r="C8" s="2"/>
      <c r="D8" s="2"/>
    </row>
    <row r="9" spans="1:8">
      <c r="A9" s="6" t="s">
        <v>3</v>
      </c>
      <c r="B9" s="6"/>
      <c r="C9" s="133" t="s">
        <v>27</v>
      </c>
      <c r="D9" s="12"/>
      <c r="E9" s="67" t="s">
        <v>28</v>
      </c>
    </row>
    <row r="10" spans="1:8">
      <c r="C10" s="41">
        <v>0</v>
      </c>
      <c r="D10" s="3"/>
      <c r="E10" s="42">
        <f>C10</f>
        <v>0</v>
      </c>
    </row>
    <row r="11" spans="1:8">
      <c r="C11" s="41">
        <v>0.19</v>
      </c>
      <c r="D11" s="3"/>
      <c r="E11" s="42">
        <f>C11</f>
        <v>0.19</v>
      </c>
      <c r="F11" s="6"/>
    </row>
    <row r="12" spans="1:8">
      <c r="B12" s="6"/>
      <c r="C12" s="38"/>
      <c r="D12" s="2"/>
      <c r="E12" s="40"/>
      <c r="F12" s="6"/>
    </row>
    <row r="13" spans="1:8">
      <c r="A13" s="6" t="s">
        <v>29</v>
      </c>
      <c r="B13" s="6"/>
      <c r="C13" s="63">
        <v>237</v>
      </c>
      <c r="D13" s="4"/>
      <c r="E13" s="65"/>
      <c r="F13" s="6"/>
    </row>
    <row r="14" spans="1:8">
      <c r="A14" s="6" t="s">
        <v>30</v>
      </c>
      <c r="B14" s="6"/>
      <c r="C14" s="63">
        <v>256</v>
      </c>
      <c r="D14" s="4"/>
      <c r="E14" s="65"/>
      <c r="F14" s="6"/>
    </row>
    <row r="15" spans="1:8">
      <c r="A15" s="6" t="s">
        <v>31</v>
      </c>
      <c r="B15" s="6"/>
      <c r="C15" s="63">
        <v>274</v>
      </c>
      <c r="D15" s="4"/>
      <c r="E15" s="65"/>
    </row>
    <row r="16" spans="1:8">
      <c r="A16" s="6" t="s">
        <v>32</v>
      </c>
      <c r="C16" s="63">
        <v>288</v>
      </c>
      <c r="D16" s="4"/>
      <c r="E16" s="65"/>
    </row>
    <row r="17" spans="1:5">
      <c r="C17" s="38"/>
      <c r="D17" s="2"/>
      <c r="E17" s="66"/>
    </row>
    <row r="18" spans="1:5">
      <c r="A18" s="6" t="s">
        <v>17</v>
      </c>
      <c r="C18" s="63">
        <v>0.8</v>
      </c>
      <c r="D18" s="4"/>
      <c r="E18" s="65"/>
    </row>
    <row r="19" spans="1:5">
      <c r="A19" s="6"/>
      <c r="C19" s="64"/>
      <c r="D19" s="4"/>
      <c r="E19" s="65"/>
    </row>
    <row r="20" spans="1:5">
      <c r="A20" s="6" t="s">
        <v>33</v>
      </c>
      <c r="C20" s="63">
        <v>6.4</v>
      </c>
      <c r="D20" s="4"/>
      <c r="E20" s="65"/>
    </row>
    <row r="21" spans="1:5">
      <c r="B21" s="6"/>
      <c r="C21" s="39"/>
      <c r="D21" s="4"/>
      <c r="E21" s="66"/>
    </row>
    <row r="22" spans="1:5">
      <c r="A22" s="6" t="s">
        <v>14</v>
      </c>
      <c r="B22" s="6"/>
      <c r="C22" s="63">
        <v>1300</v>
      </c>
      <c r="D22" s="4"/>
      <c r="E22" s="65"/>
    </row>
    <row r="23" spans="1:5">
      <c r="A23" s="6" t="s">
        <v>34</v>
      </c>
      <c r="B23" s="6"/>
      <c r="C23" s="63">
        <v>0</v>
      </c>
      <c r="D23" s="4"/>
      <c r="E23" s="65"/>
    </row>
    <row r="24" spans="1:5">
      <c r="A24" s="6" t="s">
        <v>13</v>
      </c>
      <c r="B24" s="6"/>
      <c r="C24" s="63">
        <v>1400</v>
      </c>
      <c r="D24" s="27"/>
      <c r="E24" s="66"/>
    </row>
    <row r="25" spans="1:5">
      <c r="B25" s="6"/>
      <c r="C25" s="38"/>
      <c r="D25" s="27"/>
      <c r="E25" s="66"/>
    </row>
    <row r="26" spans="1:5">
      <c r="A26" t="s">
        <v>35</v>
      </c>
      <c r="B26" s="6"/>
      <c r="C26" s="68">
        <v>0</v>
      </c>
      <c r="E26" s="65"/>
    </row>
    <row r="27" spans="1:5">
      <c r="A27" t="s">
        <v>36</v>
      </c>
      <c r="B27" s="6"/>
      <c r="C27" s="63">
        <v>0</v>
      </c>
      <c r="D27" s="28"/>
      <c r="E27" s="65"/>
    </row>
    <row r="28" spans="1:5">
      <c r="A28" t="s">
        <v>37</v>
      </c>
      <c r="C28" s="63">
        <v>0</v>
      </c>
      <c r="D28" s="28"/>
      <c r="E28" s="65"/>
    </row>
    <row r="29" spans="1:5">
      <c r="C29" s="13"/>
      <c r="D29" s="4"/>
      <c r="E29" s="66"/>
    </row>
    <row r="30" spans="1:5">
      <c r="B30" s="6"/>
      <c r="C30" s="2"/>
      <c r="D30" s="2"/>
    </row>
    <row r="31" spans="1:5">
      <c r="A31" s="6" t="s">
        <v>38</v>
      </c>
      <c r="C31" s="11" t="s">
        <v>39</v>
      </c>
      <c r="D31" s="5"/>
      <c r="E31" s="10" t="s">
        <v>40</v>
      </c>
    </row>
    <row r="32" spans="1:5">
      <c r="A32" s="6" t="s">
        <v>41</v>
      </c>
      <c r="C32" s="11" t="s">
        <v>19</v>
      </c>
      <c r="D32" s="5"/>
      <c r="E32" s="10" t="s">
        <v>42</v>
      </c>
    </row>
    <row r="33" spans="1:5">
      <c r="A33" s="6" t="s">
        <v>43</v>
      </c>
      <c r="C33" s="11" t="s">
        <v>44</v>
      </c>
      <c r="D33" s="5"/>
      <c r="E33" s="10" t="s">
        <v>45</v>
      </c>
    </row>
    <row r="36" spans="1:5">
      <c r="A36" s="6"/>
      <c r="C36" s="63" t="s">
        <v>46</v>
      </c>
      <c r="D36" s="12"/>
      <c r="E36" s="63" t="s">
        <v>47</v>
      </c>
    </row>
    <row r="37" spans="1:5">
      <c r="C37" s="63" t="s">
        <v>48</v>
      </c>
      <c r="E37" s="63" t="s">
        <v>49</v>
      </c>
    </row>
  </sheetData>
  <sheetProtection algorithmName="SHA-512" hashValue="N4xeNd1M1+FXEZsWeU2eILNFt9Yk0d5tktKSKQogaig2IjtcJIPiiXYZ0iUoI//Ighywogt2gjPvXZWf60vWfA==" saltValue="umE2OB4v/4sADI3e7yStBw==" spinCount="100000" sheet="1" selectLockedCells="1"/>
  <customSheetViews>
    <customSheetView guid="{028D363B-29C8-43E5-828B-5B5C239ABCB7}" fitToPage="1" topLeftCell="B1">
      <selection activeCell="C3" sqref="C3"/>
      <pageMargins left="0" right="0" top="0" bottom="0" header="0" footer="0"/>
      <pageSetup paperSize="9" scale="70" orientation="landscape" r:id="rId1"/>
    </customSheetView>
    <customSheetView guid="{41CE2737-3F33-45D4-9A5B-FEF61FEC26BB}" fitToPage="1" topLeftCell="B4">
      <selection activeCell="F21" sqref="F21"/>
      <pageMargins left="0" right="0" top="0" bottom="0" header="0" footer="0"/>
      <pageSetup paperSize="9" scale="70" orientation="landscape" r:id="rId2"/>
    </customSheetView>
    <customSheetView guid="{7591191C-1CA9-4972-9010-ACE08669645F}" fitToPage="1" topLeftCell="B1">
      <selection activeCell="D26" sqref="D26"/>
      <pageMargins left="0" right="0" top="0" bottom="0" header="0" footer="0"/>
      <pageSetup paperSize="9" scale="70" orientation="landscape" r:id="rId3"/>
    </customSheetView>
  </customSheetViews>
  <hyperlinks>
    <hyperlink ref="C32" r:id="rId4" xr:uid="{00000000-0004-0000-0200-000002000000}"/>
    <hyperlink ref="E32" r:id="rId5" xr:uid="{00000000-0004-0000-0200-000003000000}"/>
    <hyperlink ref="E33" r:id="rId6" display="www.standconfigurator.com" xr:uid="{00000000-0004-0000-0200-000004000000}"/>
    <hyperlink ref="C33" r:id="rId7" display="www.standkonfigurator.de" xr:uid="{00000000-0004-0000-0200-000005000000}"/>
    <hyperlink ref="C31" r:id="rId8" xr:uid="{EC39A18E-29C9-4CF1-A0B2-1D0C38FB2C38}"/>
    <hyperlink ref="E31" r:id="rId9" xr:uid="{0C16C6AD-4256-495F-BB04-2C9BC468E442}"/>
  </hyperlinks>
  <pageMargins left="0.7" right="0.7" top="0.78740157499999996" bottom="0.78740157499999996" header="0.3" footer="0.3"/>
  <pageSetup paperSize="9" scale="70" orientation="landscape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154"/>
  <sheetViews>
    <sheetView workbookViewId="0">
      <selection activeCell="C2" sqref="C2"/>
    </sheetView>
  </sheetViews>
  <sheetFormatPr defaultColWidth="11.42578125" defaultRowHeight="12.75"/>
  <cols>
    <col min="1" max="2" width="40.42578125" customWidth="1"/>
    <col min="3" max="6" width="40.42578125" style="16" customWidth="1"/>
    <col min="7" max="32" width="11.42578125" style="16"/>
  </cols>
  <sheetData>
    <row r="1" spans="1:3">
      <c r="A1" s="17" t="s">
        <v>50</v>
      </c>
      <c r="B1" s="17" t="s">
        <v>51</v>
      </c>
    </row>
    <row r="2" spans="1:3" ht="145.5" customHeight="1">
      <c r="A2" s="16"/>
      <c r="B2" s="16"/>
    </row>
    <row r="3" spans="1:3">
      <c r="A3" s="17" t="s">
        <v>52</v>
      </c>
      <c r="B3" s="17" t="s">
        <v>53</v>
      </c>
    </row>
    <row r="4" spans="1:3" ht="145.5" customHeight="1">
      <c r="A4" s="16"/>
      <c r="B4" s="16"/>
    </row>
    <row r="5" spans="1:3">
      <c r="A5" s="17" t="s">
        <v>54</v>
      </c>
      <c r="B5" s="17" t="s">
        <v>55</v>
      </c>
    </row>
    <row r="6" spans="1:3" ht="145.5" customHeight="1">
      <c r="A6" s="16"/>
      <c r="B6" s="15"/>
      <c r="C6" s="15"/>
    </row>
    <row r="7" spans="1:3">
      <c r="A7" s="17" t="s">
        <v>56</v>
      </c>
      <c r="B7" s="17" t="s">
        <v>57</v>
      </c>
    </row>
    <row r="8" spans="1:3" ht="145.5" customHeight="1">
      <c r="A8" s="16"/>
      <c r="B8" s="16"/>
    </row>
    <row r="9" spans="1:3" s="16" customFormat="1"/>
    <row r="10" spans="1:3" s="16" customFormat="1"/>
    <row r="11" spans="1:3" s="16" customFormat="1"/>
    <row r="12" spans="1:3" s="16" customFormat="1"/>
    <row r="13" spans="1:3" s="16" customFormat="1"/>
    <row r="14" spans="1:3" s="16" customFormat="1"/>
    <row r="15" spans="1:3" s="16" customFormat="1"/>
    <row r="16" spans="1:3" s="16" customFormat="1"/>
    <row r="17" s="16" customFormat="1"/>
    <row r="18" s="16" customFormat="1"/>
    <row r="19" s="16" customFormat="1"/>
    <row r="20" s="16" customFormat="1"/>
    <row r="21" s="16" customFormat="1"/>
    <row r="22" s="16" customFormat="1"/>
    <row r="23" s="16" customFormat="1"/>
    <row r="24" s="16" customFormat="1"/>
    <row r="25" s="16" customFormat="1"/>
    <row r="26" s="16" customFormat="1"/>
    <row r="27" s="16" customFormat="1"/>
    <row r="28" s="16" customFormat="1"/>
    <row r="29" s="16" customFormat="1"/>
    <row r="30" s="16" customFormat="1"/>
    <row r="31" s="16" customFormat="1"/>
    <row r="32" s="16" customFormat="1"/>
    <row r="33" s="16" customFormat="1"/>
    <row r="34" s="16" customFormat="1"/>
    <row r="35" s="16" customFormat="1"/>
    <row r="36" s="16" customFormat="1"/>
    <row r="37" s="16" customFormat="1"/>
    <row r="38" s="16" customFormat="1"/>
    <row r="39" s="16" customFormat="1"/>
    <row r="40" s="16" customFormat="1"/>
    <row r="41" s="16" customFormat="1"/>
    <row r="42" s="16" customFormat="1"/>
    <row r="43" s="16" customFormat="1"/>
    <row r="44" s="16" customFormat="1"/>
    <row r="45" s="16" customFormat="1"/>
    <row r="46" s="16" customFormat="1"/>
    <row r="47" s="16" customFormat="1"/>
    <row r="48" s="16" customFormat="1"/>
    <row r="49" s="16" customFormat="1"/>
    <row r="50" s="16" customFormat="1"/>
    <row r="51" s="16" customFormat="1"/>
    <row r="52" s="16" customFormat="1"/>
    <row r="53" s="16" customFormat="1"/>
    <row r="54" s="16" customFormat="1"/>
    <row r="55" s="16" customFormat="1"/>
    <row r="56" s="16" customFormat="1"/>
    <row r="57" s="16" customFormat="1"/>
    <row r="58" s="16" customFormat="1"/>
    <row r="59" s="16" customFormat="1"/>
    <row r="60" s="16" customFormat="1"/>
    <row r="61" s="16" customFormat="1"/>
    <row r="62" s="16" customFormat="1"/>
    <row r="63" s="16" customFormat="1"/>
    <row r="64" s="16" customFormat="1"/>
    <row r="65" s="16" customFormat="1"/>
    <row r="66" s="16" customFormat="1"/>
    <row r="67" s="16" customFormat="1"/>
    <row r="68" s="16" customFormat="1"/>
    <row r="69" s="16" customFormat="1"/>
    <row r="70" s="16" customFormat="1"/>
    <row r="71" s="16" customFormat="1"/>
    <row r="72" s="16" customFormat="1"/>
    <row r="73" s="16" customFormat="1"/>
    <row r="74" s="16" customFormat="1"/>
    <row r="75" s="16" customFormat="1"/>
    <row r="76" s="16" customFormat="1"/>
    <row r="77" s="16" customFormat="1"/>
    <row r="78" s="16" customFormat="1"/>
    <row r="79" s="16" customFormat="1"/>
    <row r="80" s="16" customFormat="1"/>
    <row r="81" s="16" customFormat="1"/>
    <row r="82" s="16" customFormat="1"/>
    <row r="83" s="16" customFormat="1"/>
    <row r="84" s="16" customFormat="1"/>
    <row r="85" s="16" customFormat="1"/>
    <row r="86" s="16" customFormat="1"/>
    <row r="87" s="16" customFormat="1"/>
    <row r="88" s="16" customFormat="1"/>
    <row r="89" s="16" customFormat="1"/>
    <row r="90" s="16" customFormat="1"/>
    <row r="91" s="16" customFormat="1"/>
    <row r="92" s="16" customFormat="1"/>
    <row r="93" s="16" customFormat="1"/>
    <row r="94" s="16" customFormat="1"/>
    <row r="95" s="16" customFormat="1"/>
    <row r="96" s="16" customFormat="1"/>
    <row r="97" s="16" customFormat="1"/>
    <row r="98" s="16" customFormat="1"/>
    <row r="99" s="16" customFormat="1"/>
    <row r="100" s="16" customFormat="1"/>
    <row r="101" s="16" customFormat="1"/>
    <row r="102" s="16" customFormat="1"/>
    <row r="103" s="16" customFormat="1"/>
    <row r="104" s="16" customFormat="1"/>
    <row r="105" s="16" customFormat="1"/>
    <row r="106" s="16" customFormat="1"/>
    <row r="107" s="16" customFormat="1"/>
    <row r="108" s="16" customFormat="1"/>
    <row r="109" s="16" customFormat="1"/>
    <row r="110" s="16" customFormat="1"/>
    <row r="111" s="16" customFormat="1"/>
    <row r="112" s="16" customFormat="1"/>
    <row r="113" s="16" customFormat="1"/>
    <row r="114" s="16" customFormat="1"/>
    <row r="115" s="16" customFormat="1"/>
    <row r="116" s="16" customFormat="1"/>
    <row r="117" s="16" customFormat="1"/>
    <row r="118" s="16" customFormat="1"/>
    <row r="119" s="16" customFormat="1"/>
    <row r="120" s="16" customFormat="1"/>
    <row r="121" s="16" customFormat="1"/>
    <row r="122" s="16" customFormat="1"/>
    <row r="123" s="16" customFormat="1"/>
    <row r="124" s="16" customFormat="1"/>
    <row r="125" s="16" customFormat="1"/>
    <row r="126" s="16" customFormat="1"/>
    <row r="127" s="16" customFormat="1"/>
    <row r="128" s="16" customFormat="1"/>
    <row r="129" s="16" customFormat="1"/>
    <row r="130" s="16" customFormat="1"/>
    <row r="131" s="16" customFormat="1"/>
    <row r="132" s="16" customFormat="1"/>
    <row r="133" s="16" customFormat="1"/>
    <row r="134" s="16" customFormat="1"/>
    <row r="135" s="16" customFormat="1"/>
    <row r="136" s="16" customFormat="1"/>
    <row r="137" s="16" customFormat="1"/>
    <row r="138" s="16" customFormat="1"/>
    <row r="139" s="16" customFormat="1"/>
    <row r="140" s="16" customFormat="1"/>
    <row r="141" s="16" customFormat="1"/>
    <row r="142" s="16" customFormat="1"/>
    <row r="143" s="16" customFormat="1"/>
    <row r="144" s="16" customFormat="1"/>
    <row r="145" s="16" customFormat="1"/>
    <row r="146" s="16" customFormat="1"/>
    <row r="147" s="16" customFormat="1"/>
    <row r="148" s="16" customFormat="1"/>
    <row r="149" s="16" customFormat="1"/>
    <row r="150" s="16" customFormat="1"/>
    <row r="151" s="16" customFormat="1"/>
    <row r="152" s="16" customFormat="1"/>
    <row r="153" s="16" customFormat="1"/>
    <row r="154" s="16" customFormat="1"/>
  </sheetData>
  <customSheetViews>
    <customSheetView guid="{028D363B-29C8-43E5-828B-5B5C239ABCB7}" fitToPage="1">
      <selection activeCell="C2" sqref="C2"/>
      <pageMargins left="0" right="0" top="0" bottom="0" header="0" footer="0"/>
      <pageSetup paperSize="9" scale="72" orientation="portrait" r:id="rId1"/>
    </customSheetView>
    <customSheetView guid="{41CE2737-3F33-45D4-9A5B-FEF61FEC26BB}" fitToPage="1">
      <selection activeCell="C2" sqref="C2"/>
      <pageMargins left="0" right="0" top="0" bottom="0" header="0" footer="0"/>
      <pageSetup paperSize="9" scale="72" orientation="portrait" r:id="rId2"/>
    </customSheetView>
    <customSheetView guid="{7591191C-1CA9-4972-9010-ACE08669645F}" fitToPage="1">
      <selection activeCell="C2" sqref="C2"/>
      <pageMargins left="0" right="0" top="0" bottom="0" header="0" footer="0"/>
      <pageSetup paperSize="9" scale="72" orientation="portrait" r:id="rId3"/>
    </customSheetView>
  </customSheetViews>
  <pageMargins left="0.7" right="0.7" top="0.78740157499999996" bottom="0.78740157499999996" header="0.3" footer="0.3"/>
  <pageSetup paperSize="9" scale="72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7D774C9144E54448D2A4294400B0885" ma:contentTypeVersion="13" ma:contentTypeDescription="Ein neues Dokument erstellen." ma:contentTypeScope="" ma:versionID="1532b9b1b00d9f6f48800551e1863f75">
  <xsd:schema xmlns:xsd="http://www.w3.org/2001/XMLSchema" xmlns:xs="http://www.w3.org/2001/XMLSchema" xmlns:p="http://schemas.microsoft.com/office/2006/metadata/properties" xmlns:ns2="86b7e964-6166-4591-b108-8814a3bab422" xmlns:ns3="43b5c612-ee18-4fe2-9949-4c078fca8487" targetNamespace="http://schemas.microsoft.com/office/2006/metadata/properties" ma:root="true" ma:fieldsID="17bea1d2c9376eb24cb1037f0ad43e5b" ns2:_="" ns3:_="">
    <xsd:import namespace="86b7e964-6166-4591-b108-8814a3bab422"/>
    <xsd:import namespace="43b5c612-ee18-4fe2-9949-4c078fca8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7e964-6166-4591-b108-8814a3bab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5c612-ee18-4fe2-9949-4c078fca848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921031f-e9c5-4514-8450-0f37e6bffffb}" ma:internalName="TaxCatchAll" ma:showField="CatchAllData" ma:web="43b5c612-ee18-4fe2-9949-4c078fca84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b5c612-ee18-4fe2-9949-4c078fca8487" xsi:nil="true"/>
    <lcf76f155ced4ddcb4097134ff3c332f xmlns="86b7e964-6166-4591-b108-8814a3bab42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807404-BBBA-42C9-B493-81AC1281E6AB}"/>
</file>

<file path=customXml/itemProps2.xml><?xml version="1.0" encoding="utf-8"?>
<ds:datastoreItem xmlns:ds="http://schemas.openxmlformats.org/officeDocument/2006/customXml" ds:itemID="{05964627-8384-4416-AFEC-F5B76F48D8A0}"/>
</file>

<file path=customXml/itemProps3.xml><?xml version="1.0" encoding="utf-8"?>
<ds:datastoreItem xmlns:ds="http://schemas.openxmlformats.org/officeDocument/2006/customXml" ds:itemID="{A54A557B-2614-4FC4-85C9-1569DA727E89}"/>
</file>

<file path=docMetadata/LabelInfo.xml><?xml version="1.0" encoding="utf-8"?>
<clbl:labelList xmlns:clbl="http://schemas.microsoft.com/office/2020/mipLabelMetadata">
  <clbl:label id="{b328ba9f-9856-4d27-b178-5d157ddf1d93}" enabled="0" method="" siteId="{b328ba9f-9856-4d27-b178-5d157ddf1d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NürnbergMesse GmbH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Popp</dc:creator>
  <cp:keywords/>
  <dc:description/>
  <cp:lastModifiedBy/>
  <cp:revision/>
  <dcterms:created xsi:type="dcterms:W3CDTF">2010-12-14T14:22:40Z</dcterms:created>
  <dcterms:modified xsi:type="dcterms:W3CDTF">2026-10-08T06:24:03Z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0x01010027D774C9144E54448D2A4294400B0885</vt:lpwstr>
  </property>
  <property fmtid="{D5CDD505-2E9C-101B-9397-08002B2CF9AE}" pid="3" name="MediaServiceImageTags">
    <vt:lpwstr/>
  </property>
</Properties>
</file>