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grau\Documents\KOMMUNALE 2027\"/>
    </mc:Choice>
  </mc:AlternateContent>
  <xr:revisionPtr revIDLastSave="0" documentId="8_{9E6ADB01-49D4-40E2-A365-23A309623712}" xr6:coauthVersionLast="47" xr6:coauthVersionMax="47" xr10:uidLastSave="{00000000-0000-0000-0000-000000000000}"/>
  <workbookProtection workbookPassword="8DF6" lockStructure="1"/>
  <bookViews>
    <workbookView xWindow="1404" yWindow="0" windowWidth="22716" windowHeight="13224" xr2:uid="{00000000-000D-0000-FFFF-FFFF00000000}"/>
  </bookViews>
  <sheets>
    <sheet name="Deutsch" sheetId="1" r:id="rId1"/>
    <sheet name="Englisch" sheetId="10" state="hidden" r:id="rId2"/>
    <sheet name="DropDown" sheetId="3" state="hidden" r:id="rId3"/>
  </sheets>
  <definedNames>
    <definedName name="_xlnm.Print_Area" localSheetId="0">Deutsch!$A$1:$M$35</definedName>
    <definedName name="_xlnm.Print_Area" localSheetId="1">Englisch!$A$1:$L$41</definedName>
    <definedName name="Stand_typ">DropDown!$A$7:$A$10</definedName>
  </definedNames>
  <calcPr calcId="191028" refMode="R1C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5" i="1"/>
  <c r="F15" i="1" l="1"/>
  <c r="C13" i="1"/>
  <c r="E16" i="1"/>
  <c r="F13" i="1" l="1"/>
  <c r="E13" i="1"/>
  <c r="E16" i="3"/>
  <c r="E7" i="3" l="1"/>
  <c r="E8" i="3"/>
  <c r="E9" i="3"/>
  <c r="E10" i="3"/>
  <c r="G15" i="1" l="1"/>
  <c r="G13" i="1"/>
  <c r="E15" i="3"/>
  <c r="H15" i="1" l="1"/>
  <c r="I4" i="10" l="1"/>
  <c r="B11" i="10" l="1"/>
  <c r="C11" i="10"/>
  <c r="H11" i="10" s="1"/>
  <c r="C18" i="10"/>
  <c r="I3" i="10"/>
  <c r="I23" i="10"/>
  <c r="I13" i="10"/>
  <c r="I8" i="10"/>
  <c r="C33" i="10"/>
  <c r="C32" i="10"/>
  <c r="E32" i="10" s="1"/>
  <c r="C29" i="10"/>
  <c r="C28" i="10"/>
  <c r="E28" i="10" s="1"/>
  <c r="C25" i="10"/>
  <c r="C24" i="10"/>
  <c r="E24" i="10" s="1"/>
  <c r="C16" i="10"/>
  <c r="H16" i="10" s="1"/>
  <c r="C15" i="10"/>
  <c r="G15" i="10" s="1"/>
  <c r="C13" i="10"/>
  <c r="E13" i="10" s="1"/>
  <c r="H10" i="10"/>
  <c r="G10" i="10"/>
  <c r="F10" i="10"/>
  <c r="E10" i="10"/>
  <c r="E25" i="10" l="1"/>
  <c r="G16" i="10"/>
  <c r="E16" i="10"/>
  <c r="F13" i="10"/>
  <c r="F16" i="10"/>
  <c r="E33" i="10"/>
  <c r="E29" i="10"/>
  <c r="E11" i="10"/>
  <c r="F11" i="10"/>
  <c r="G11" i="10"/>
  <c r="H15" i="10"/>
  <c r="G13" i="10"/>
  <c r="E15" i="10"/>
  <c r="H13" i="10"/>
  <c r="F15" i="10"/>
  <c r="H17" i="10" l="1"/>
  <c r="H18" i="10" s="1"/>
  <c r="E17" i="10"/>
  <c r="G17" i="10"/>
  <c r="F17" i="10"/>
  <c r="H19" i="10" l="1"/>
  <c r="H30" i="10" s="1"/>
  <c r="F18" i="10"/>
  <c r="F19" i="10" s="1"/>
  <c r="F26" i="10" s="1"/>
  <c r="G18" i="10"/>
  <c r="G19" i="10" s="1"/>
  <c r="E18" i="10"/>
  <c r="E19" i="10" s="1"/>
  <c r="H34" i="10" l="1"/>
  <c r="H26" i="10"/>
  <c r="F34" i="10"/>
  <c r="F30" i="10"/>
  <c r="E34" i="10"/>
  <c r="E30" i="10"/>
  <c r="E26" i="10"/>
  <c r="G34" i="10"/>
  <c r="G30" i="10"/>
  <c r="G26" i="10"/>
  <c r="E20" i="3"/>
  <c r="E19" i="3"/>
  <c r="E18" i="3"/>
  <c r="E14" i="3"/>
  <c r="E12" i="3"/>
  <c r="E5" i="3"/>
  <c r="E4" i="3"/>
  <c r="I13" i="1"/>
  <c r="H13" i="1" l="1"/>
  <c r="H16" i="1" l="1"/>
  <c r="H17" i="1" s="1"/>
  <c r="G16" i="1"/>
  <c r="G17" i="1" s="1"/>
  <c r="F16" i="1"/>
  <c r="C18" i="1"/>
  <c r="E17" i="1" l="1"/>
  <c r="E18" i="1" s="1"/>
  <c r="F17" i="1"/>
  <c r="E19" i="1" l="1"/>
  <c r="H18" i="1" l="1"/>
  <c r="F18" i="1"/>
  <c r="G18" i="1"/>
  <c r="G19" i="1" l="1"/>
  <c r="F19" i="1"/>
  <c r="H19" i="1"/>
</calcChain>
</file>

<file path=xl/sharedStrings.xml><?xml version="1.0" encoding="utf-8"?>
<sst xmlns="http://schemas.openxmlformats.org/spreadsheetml/2006/main" count="92" uniqueCount="72">
  <si>
    <t>Standfläche in m²</t>
  </si>
  <si>
    <t>Stand-Form</t>
  </si>
  <si>
    <r>
      <t xml:space="preserve">Mehrwertsteuer
</t>
    </r>
    <r>
      <rPr>
        <sz val="8"/>
        <rFont val="Arial"/>
        <family val="2"/>
      </rPr>
      <t>(Deutschland 19%, 
Andere 0%)</t>
    </r>
  </si>
  <si>
    <t>Reihenstand</t>
  </si>
  <si>
    <t>www.brau-beviale.de</t>
  </si>
  <si>
    <t>Aussteller aus Deutschland 19% ; Andere 0%</t>
  </si>
  <si>
    <t>Hier geht es direkt zur Anmeldung:</t>
  </si>
  <si>
    <t>Mietpreis für Standfläche</t>
  </si>
  <si>
    <t>AUMA-Beitrag</t>
  </si>
  <si>
    <t>pro m²</t>
  </si>
  <si>
    <t>www.auma.de</t>
  </si>
  <si>
    <t xml:space="preserve">Entsorgungsservice Laufzeit </t>
  </si>
  <si>
    <t>Marketing-Services*</t>
  </si>
  <si>
    <t>Stück</t>
  </si>
  <si>
    <t>Mwst.</t>
  </si>
  <si>
    <r>
      <rPr>
        <b/>
        <sz val="8"/>
        <rFont val="Arial"/>
        <family val="2"/>
      </rPr>
      <t>Achtung:</t>
    </r>
    <r>
      <rPr>
        <sz val="8"/>
        <rFont val="Arial"/>
        <family val="2"/>
      </rPr>
      <t xml:space="preserve">
Kopf- und Blockstände sind nur bei größeren Flächen möglich!
Spesen, Personal- und Transportkosten können von uns nicht kallkuliert werden.
Mindeststandgröße sind 15 m² (s. Punkt 7 Besondere Teilnahmebedingungen)
</t>
    </r>
    <r>
      <rPr>
        <b/>
        <sz val="8"/>
        <rFont val="Arial"/>
        <family val="2"/>
      </rPr>
      <t>Die Preiskalkulation ist unverbindlich und  alle Angeben ohne Gewähr.</t>
    </r>
    <r>
      <rPr>
        <sz val="8"/>
        <rFont val="Arial"/>
        <family val="2"/>
      </rPr>
      <t xml:space="preserve">
</t>
    </r>
  </si>
  <si>
    <t>Stand</t>
  </si>
  <si>
    <t>Stand space in m²</t>
  </si>
  <si>
    <r>
      <t xml:space="preserve">Value added tax
</t>
    </r>
    <r>
      <rPr>
        <sz val="8"/>
        <rFont val="Arial"/>
        <family val="2"/>
      </rPr>
      <t>(Germany 19%, Others 0%)</t>
    </r>
  </si>
  <si>
    <t>Please select</t>
  </si>
  <si>
    <t>Yes</t>
  </si>
  <si>
    <t>Calculation</t>
  </si>
  <si>
    <t>In-line stand</t>
  </si>
  <si>
    <t>Corner stand</t>
  </si>
  <si>
    <t>Peninsula stand</t>
  </si>
  <si>
    <t>Island stand</t>
  </si>
  <si>
    <t>Rental fee for stand space</t>
  </si>
  <si>
    <t>per m²</t>
  </si>
  <si>
    <t>AUMA-contribution</t>
  </si>
  <si>
    <t>Print communication package</t>
  </si>
  <si>
    <t>Pcs</t>
  </si>
  <si>
    <t>Online communication package</t>
  </si>
  <si>
    <r>
      <rPr>
        <sz val="10"/>
        <rFont val="Arial"/>
        <family val="2"/>
      </rPr>
      <t xml:space="preserve">Total investment </t>
    </r>
    <r>
      <rPr>
        <sz val="8"/>
        <rFont val="Arial"/>
        <family val="2"/>
      </rPr>
      <t>without stand construction/net</t>
    </r>
  </si>
  <si>
    <t>+ Value added tax</t>
  </si>
  <si>
    <t>VAT</t>
  </si>
  <si>
    <r>
      <t xml:space="preserve">Total investment </t>
    </r>
    <r>
      <rPr>
        <sz val="8"/>
        <rFont val="Arial"/>
        <family val="2"/>
      </rPr>
      <t>without stand construction/gross</t>
    </r>
  </si>
  <si>
    <r>
      <t xml:space="preserve">Example Complete rental stand </t>
    </r>
    <r>
      <rPr>
        <sz val="8"/>
        <rFont val="Arial"/>
        <family val="2"/>
      </rPr>
      <t>(Minimum stand space 9m²)</t>
    </r>
  </si>
  <si>
    <t>Complete price incl. power supply up to 3kw and consumption</t>
  </si>
  <si>
    <t>www.standkonfigurator.de</t>
  </si>
  <si>
    <r>
      <t>JUNO</t>
    </r>
    <r>
      <rPr>
        <sz val="10"/>
        <rFont val="Arial"/>
        <family val="2"/>
      </rPr>
      <t>/</t>
    </r>
    <r>
      <rPr>
        <sz val="8"/>
        <rFont val="Arial"/>
        <family val="2"/>
      </rPr>
      <t>PALLAS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net</t>
    </r>
  </si>
  <si>
    <r>
      <t xml:space="preserve">Total investment </t>
    </r>
    <r>
      <rPr>
        <sz val="8"/>
        <rFont val="Arial"/>
        <family val="2"/>
      </rPr>
      <t>with stand construction/gross</t>
    </r>
    <r>
      <rPr>
        <b/>
        <sz val="10"/>
        <rFont val="Arial"/>
        <family val="2"/>
      </rPr>
      <t/>
    </r>
  </si>
  <si>
    <r>
      <t>MARS/</t>
    </r>
    <r>
      <rPr>
        <sz val="8"/>
        <rFont val="Arial"/>
        <family val="2"/>
      </rPr>
      <t>MERCURY</t>
    </r>
    <r>
      <rPr>
        <sz val="10"/>
        <rFont val="Arial"/>
        <family val="2"/>
      </rPr>
      <t xml:space="preserve"> net</t>
    </r>
  </si>
  <si>
    <r>
      <rPr>
        <sz val="8"/>
        <rFont val="Arial"/>
        <family val="2"/>
      </rPr>
      <t>EARTH/</t>
    </r>
    <r>
      <rPr>
        <b/>
        <sz val="10"/>
        <rFont val="Arial"/>
        <family val="2"/>
      </rPr>
      <t xml:space="preserve">MOON </t>
    </r>
    <r>
      <rPr>
        <sz val="10"/>
        <rFont val="Arial"/>
        <family val="2"/>
      </rPr>
      <t>net</t>
    </r>
  </si>
  <si>
    <t>Mehrwertsteuer</t>
  </si>
  <si>
    <t>-auswählen-</t>
  </si>
  <si>
    <t>-choose-</t>
  </si>
  <si>
    <t>Eckstand</t>
  </si>
  <si>
    <t>Kopfstand</t>
  </si>
  <si>
    <t>Blockstand</t>
  </si>
  <si>
    <t>Marketing-Services</t>
  </si>
  <si>
    <t>Entsorgungspauschale</t>
  </si>
  <si>
    <t>Matchmaking-Funktion für Direkt- und Mitaussteller</t>
  </si>
  <si>
    <t>Miet-Komplettstand FeuerTRUTZ 1/2</t>
  </si>
  <si>
    <t>Miet-Komplettstand MARS/MERKUR</t>
  </si>
  <si>
    <t>Miet-Komplettstand ERDE/MOND</t>
  </si>
  <si>
    <t>Internet</t>
  </si>
  <si>
    <t>www.feuertrutz-messe.de/anmeldung</t>
  </si>
  <si>
    <t>www.feuertrutz-messe.de/en</t>
  </si>
  <si>
    <t>www.auma.de/en/</t>
  </si>
  <si>
    <t>www.standconfigurator.com</t>
  </si>
  <si>
    <r>
      <t xml:space="preserve">Preiskalkulation
</t>
    </r>
    <r>
      <rPr>
        <i/>
        <sz val="8"/>
        <rFont val="Arial"/>
        <family val="2"/>
      </rPr>
      <t>Die Mindeststandfläche variiert je nach Standform.
Die Zuweisung der Standform erfolgt im Rahmen der Aufplanung. Ein Anspruch auf eine bestimmte Standform besteht nicht.</t>
    </r>
  </si>
  <si>
    <r>
      <rPr>
        <sz val="10"/>
        <rFont val="Arial"/>
        <family val="2"/>
      </rPr>
      <t>Gesamtbetrag der Beteiligung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ohne Standbau/netto</t>
    </r>
  </si>
  <si>
    <t>zzgl. Mehrwertsteuer</t>
  </si>
  <si>
    <r>
      <t xml:space="preserve">Gesamtbetrag der Beteiligung </t>
    </r>
    <r>
      <rPr>
        <sz val="8"/>
        <rFont val="Arial"/>
        <family val="2"/>
      </rPr>
      <t>ohne Standbau/brutto</t>
    </r>
  </si>
  <si>
    <r>
      <rPr>
        <b/>
        <sz val="8"/>
        <rFont val="Arial"/>
        <family val="2"/>
      </rPr>
      <t>Gemeinnützigen Ausstellern wird ein Sonderrabatt von 35% auf die Standgebühren gewährt.
Diese Preiskalkulation ist unverbindlich. Alle Angaben erfolgen ohne Gewähr.</t>
    </r>
    <r>
      <rPr>
        <sz val="8"/>
        <rFont val="Arial"/>
        <family val="2"/>
      </rPr>
      <t xml:space="preserve">
</t>
    </r>
  </si>
  <si>
    <t>Die Felder ‚Stand-Form‘ und ‚Mehrwertsteuer‘ verfügen über Dropdown-Menüs</t>
  </si>
  <si>
    <t xml:space="preserve">Bitte gewünschte Standfläche eintragen </t>
  </si>
  <si>
    <r>
      <t xml:space="preserve">Reihenstand
</t>
    </r>
    <r>
      <rPr>
        <sz val="10"/>
        <rFont val="Arial"/>
        <family val="2"/>
      </rPr>
      <t>(174</t>
    </r>
    <r>
      <rPr>
        <i/>
        <sz val="10"/>
        <rFont val="Arial"/>
        <family val="2"/>
      </rPr>
      <t xml:space="preserve"> €/m²; 
1 Seite offen; </t>
    </r>
    <r>
      <rPr>
        <b/>
        <i/>
        <sz val="10"/>
        <rFont val="Arial"/>
        <family val="2"/>
      </rPr>
      <t>mind. 9 m²</t>
    </r>
    <r>
      <rPr>
        <i/>
        <sz val="10"/>
        <rFont val="Arial"/>
        <family val="2"/>
      </rPr>
      <t>)</t>
    </r>
  </si>
  <si>
    <r>
      <t xml:space="preserve">Eckstand
</t>
    </r>
    <r>
      <rPr>
        <i/>
        <sz val="9"/>
        <rFont val="Arial"/>
        <family val="2"/>
      </rPr>
      <t>(199 €/m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; 
2 Seiten offen;
</t>
    </r>
    <r>
      <rPr>
        <b/>
        <i/>
        <sz val="9"/>
        <rFont val="Arial"/>
        <family val="2"/>
      </rPr>
      <t>mind. 12 m²</t>
    </r>
    <r>
      <rPr>
        <i/>
        <sz val="9"/>
        <rFont val="Arial"/>
        <family val="2"/>
      </rPr>
      <t xml:space="preserve">) </t>
    </r>
  </si>
  <si>
    <r>
      <t xml:space="preserve">Kopfstand
</t>
    </r>
    <r>
      <rPr>
        <i/>
        <sz val="9"/>
        <rFont val="Arial"/>
        <family val="2"/>
      </rPr>
      <t xml:space="preserve">(214 €/m²; 
3 Seiten offen;
</t>
    </r>
    <r>
      <rPr>
        <b/>
        <i/>
        <sz val="9"/>
        <rFont val="Arial"/>
        <family val="2"/>
      </rPr>
      <t>mind. 20 m²</t>
    </r>
    <r>
      <rPr>
        <i/>
        <sz val="9"/>
        <rFont val="Arial"/>
        <family val="2"/>
      </rPr>
      <t xml:space="preserve">) </t>
    </r>
  </si>
  <si>
    <r>
      <t xml:space="preserve">Blockstand
</t>
    </r>
    <r>
      <rPr>
        <i/>
        <sz val="9"/>
        <rFont val="Arial"/>
        <family val="2"/>
      </rPr>
      <t xml:space="preserve">(232 €/m²;
4 Seiten offen;
</t>
    </r>
    <r>
      <rPr>
        <b/>
        <i/>
        <sz val="9"/>
        <rFont val="Arial"/>
        <family val="2"/>
      </rPr>
      <t>mind. 30 m²</t>
    </r>
    <r>
      <rPr>
        <i/>
        <sz val="9"/>
        <rFont val="Arial"/>
        <family val="2"/>
      </rPr>
      <t>)</t>
    </r>
  </si>
  <si>
    <t>https://www.kommunale.de/de-de/ausstellen/stand-buchen#anmeldung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</si>
</sst>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27" x14ac:knownFonts="1">
    <font>
      <sz val="10"/>
      <name val="Arial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55"/>
      <name val="Arial"/>
      <family val="2"/>
    </font>
    <font>
      <sz val="9"/>
      <color indexed="23"/>
      <name val="Arial"/>
      <family val="2"/>
    </font>
    <font>
      <b/>
      <sz val="9"/>
      <color indexed="23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C684A"/>
        <bgColor indexed="64"/>
      </patternFill>
    </fill>
    <fill>
      <patternFill patternType="solid">
        <fgColor rgb="FFEAEFF2"/>
        <bgColor indexed="64"/>
      </patternFill>
    </fill>
    <fill>
      <patternFill patternType="solid">
        <fgColor rgb="FFFBE2D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0" borderId="0" xfId="3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10" fillId="2" borderId="5" xfId="1" applyFont="1" applyFill="1" applyBorder="1" applyAlignment="1" applyProtection="1">
      <alignment horizontal="right" vertical="center"/>
      <protection hidden="1"/>
    </xf>
    <xf numFmtId="0" fontId="9" fillId="2" borderId="0" xfId="1" applyFill="1" applyBorder="1" applyAlignment="1" applyProtection="1">
      <alignment vertical="center"/>
      <protection hidden="1"/>
    </xf>
    <xf numFmtId="0" fontId="9" fillId="2" borderId="0" xfId="1" applyFill="1" applyBorder="1" applyAlignment="1" applyProtection="1"/>
    <xf numFmtId="0" fontId="0" fillId="2" borderId="0" xfId="0" applyFill="1" applyAlignment="1">
      <alignment horizontal="center" vertical="center"/>
    </xf>
    <xf numFmtId="0" fontId="10" fillId="2" borderId="0" xfId="1" applyFont="1" applyFill="1" applyBorder="1" applyAlignment="1" applyProtection="1">
      <alignment horizontal="right"/>
    </xf>
    <xf numFmtId="0" fontId="0" fillId="0" borderId="0" xfId="0" applyAlignment="1">
      <alignment horizontal="center" vertical="center"/>
    </xf>
    <xf numFmtId="0" fontId="13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44" fontId="3" fillId="2" borderId="0" xfId="3" applyFont="1" applyFill="1"/>
    <xf numFmtId="0" fontId="15" fillId="2" borderId="11" xfId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 textRotation="45" wrapText="1"/>
      <protection hidden="1"/>
    </xf>
    <xf numFmtId="0" fontId="3" fillId="3" borderId="11" xfId="0" applyFont="1" applyFill="1" applyBorder="1" applyAlignment="1" applyProtection="1">
      <alignment horizontal="center" vertical="center" textRotation="45" wrapText="1"/>
      <protection hidden="1"/>
    </xf>
    <xf numFmtId="0" fontId="3" fillId="4" borderId="14" xfId="0" applyFont="1" applyFill="1" applyBorder="1" applyAlignment="1" applyProtection="1">
      <alignment horizontal="center" vertical="center" textRotation="45" wrapText="1"/>
      <protection hidden="1"/>
    </xf>
    <xf numFmtId="0" fontId="3" fillId="5" borderId="11" xfId="0" applyFont="1" applyFill="1" applyBorder="1" applyAlignment="1" applyProtection="1">
      <alignment horizontal="center" vertical="center" textRotation="45" wrapText="1"/>
      <protection hidden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3" fillId="2" borderId="9" xfId="0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2" xfId="0" applyFont="1" applyBorder="1" applyAlignment="1">
      <alignment horizontal="center" vertical="center" wrapText="1"/>
    </xf>
    <xf numFmtId="44" fontId="16" fillId="2" borderId="18" xfId="3" applyFont="1" applyFill="1" applyBorder="1" applyAlignment="1" applyProtection="1">
      <protection hidden="1"/>
    </xf>
    <xf numFmtId="44" fontId="16" fillId="3" borderId="18" xfId="3" applyFont="1" applyFill="1" applyBorder="1" applyAlignment="1" applyProtection="1">
      <protection hidden="1"/>
    </xf>
    <xf numFmtId="44" fontId="16" fillId="4" borderId="18" xfId="3" applyFont="1" applyFill="1" applyBorder="1" applyAlignment="1" applyProtection="1">
      <protection hidden="1"/>
    </xf>
    <xf numFmtId="44" fontId="16" fillId="5" borderId="18" xfId="3" applyFont="1" applyFill="1" applyBorder="1" applyAlignment="1" applyProtection="1">
      <protection hidden="1"/>
    </xf>
    <xf numFmtId="44" fontId="16" fillId="2" borderId="1" xfId="3" applyFont="1" applyFill="1" applyBorder="1" applyAlignment="1">
      <alignment horizontal="right"/>
    </xf>
    <xf numFmtId="44" fontId="16" fillId="3" borderId="1" xfId="3" applyFont="1" applyFill="1" applyBorder="1" applyAlignment="1" applyProtection="1">
      <protection hidden="1"/>
    </xf>
    <xf numFmtId="44" fontId="16" fillId="4" borderId="1" xfId="3" applyFont="1" applyFill="1" applyBorder="1" applyAlignment="1" applyProtection="1">
      <protection hidden="1"/>
    </xf>
    <xf numFmtId="44" fontId="16" fillId="5" borderId="1" xfId="3" applyFont="1" applyFill="1" applyBorder="1" applyAlignment="1" applyProtection="1">
      <protection hidden="1"/>
    </xf>
    <xf numFmtId="44" fontId="14" fillId="2" borderId="1" xfId="3" applyFont="1" applyFill="1" applyBorder="1" applyAlignment="1" applyProtection="1">
      <protection hidden="1"/>
    </xf>
    <xf numFmtId="44" fontId="14" fillId="3" borderId="1" xfId="3" applyFont="1" applyFill="1" applyBorder="1" applyAlignment="1" applyProtection="1">
      <protection hidden="1"/>
    </xf>
    <xf numFmtId="44" fontId="14" fillId="4" borderId="1" xfId="3" applyFont="1" applyFill="1" applyBorder="1" applyAlignment="1" applyProtection="1">
      <protection hidden="1"/>
    </xf>
    <xf numFmtId="44" fontId="14" fillId="5" borderId="1" xfId="3" applyFont="1" applyFill="1" applyBorder="1" applyAlignment="1" applyProtection="1">
      <protection hidden="1"/>
    </xf>
    <xf numFmtId="44" fontId="16" fillId="2" borderId="1" xfId="3" applyFont="1" applyFill="1" applyBorder="1" applyAlignment="1" applyProtection="1">
      <protection hidden="1"/>
    </xf>
    <xf numFmtId="44" fontId="16" fillId="6" borderId="1" xfId="3" applyFont="1" applyFill="1" applyBorder="1" applyAlignment="1" applyProtection="1">
      <alignment horizontal="right"/>
      <protection hidden="1"/>
    </xf>
    <xf numFmtId="44" fontId="16" fillId="3" borderId="1" xfId="3" applyFont="1" applyFill="1" applyBorder="1" applyAlignment="1" applyProtection="1">
      <alignment horizontal="right"/>
      <protection hidden="1"/>
    </xf>
    <xf numFmtId="44" fontId="16" fillId="4" borderId="1" xfId="3" applyFont="1" applyFill="1" applyBorder="1" applyAlignment="1" applyProtection="1">
      <alignment horizontal="center"/>
      <protection hidden="1"/>
    </xf>
    <xf numFmtId="44" fontId="16" fillId="5" borderId="1" xfId="3" applyFont="1" applyFill="1" applyBorder="1" applyAlignment="1" applyProtection="1">
      <alignment horizontal="center"/>
      <protection hidden="1"/>
    </xf>
    <xf numFmtId="44" fontId="16" fillId="6" borderId="17" xfId="3" applyFont="1" applyFill="1" applyBorder="1" applyAlignment="1" applyProtection="1">
      <alignment horizontal="right"/>
      <protection hidden="1"/>
    </xf>
    <xf numFmtId="44" fontId="16" fillId="3" borderId="17" xfId="3" applyFont="1" applyFill="1" applyBorder="1" applyAlignment="1" applyProtection="1">
      <alignment horizontal="center"/>
      <protection hidden="1"/>
    </xf>
    <xf numFmtId="44" fontId="16" fillId="4" borderId="17" xfId="3" applyFont="1" applyFill="1" applyBorder="1" applyAlignment="1" applyProtection="1">
      <alignment horizontal="center"/>
      <protection hidden="1"/>
    </xf>
    <xf numFmtId="44" fontId="16" fillId="5" borderId="17" xfId="3" applyFont="1" applyFill="1" applyBorder="1" applyAlignment="1" applyProtection="1">
      <alignment horizontal="center"/>
      <protection hidden="1"/>
    </xf>
    <xf numFmtId="44" fontId="14" fillId="2" borderId="19" xfId="3" applyFont="1" applyFill="1" applyBorder="1" applyAlignment="1" applyProtection="1">
      <protection hidden="1"/>
    </xf>
    <xf numFmtId="44" fontId="14" fillId="3" borderId="19" xfId="3" applyFont="1" applyFill="1" applyBorder="1" applyAlignment="1" applyProtection="1">
      <protection hidden="1"/>
    </xf>
    <xf numFmtId="44" fontId="14" fillId="4" borderId="19" xfId="3" applyFont="1" applyFill="1" applyBorder="1" applyAlignment="1" applyProtection="1">
      <protection hidden="1"/>
    </xf>
    <xf numFmtId="44" fontId="14" fillId="5" borderId="19" xfId="3" applyFont="1" applyFill="1" applyBorder="1" applyAlignment="1" applyProtection="1">
      <protection hidden="1"/>
    </xf>
    <xf numFmtId="44" fontId="14" fillId="2" borderId="0" xfId="3" applyFont="1" applyFill="1" applyBorder="1" applyAlignment="1" applyProtection="1">
      <protection hidden="1"/>
    </xf>
    <xf numFmtId="44" fontId="14" fillId="6" borderId="0" xfId="3" applyFont="1" applyFill="1" applyBorder="1" applyAlignment="1" applyProtection="1">
      <protection hidden="1"/>
    </xf>
    <xf numFmtId="44" fontId="14" fillId="0" borderId="19" xfId="3" applyFont="1" applyFill="1" applyBorder="1" applyAlignment="1" applyProtection="1">
      <protection hidden="1"/>
    </xf>
    <xf numFmtId="7" fontId="14" fillId="0" borderId="0" xfId="3" applyNumberFormat="1" applyFont="1" applyFill="1" applyBorder="1" applyAlignment="1" applyProtection="1">
      <alignment horizontal="center"/>
      <protection hidden="1"/>
    </xf>
    <xf numFmtId="44" fontId="17" fillId="2" borderId="0" xfId="3" applyFont="1" applyFill="1" applyBorder="1" applyAlignment="1" applyProtection="1">
      <alignment horizontal="right"/>
      <protection hidden="1"/>
    </xf>
    <xf numFmtId="44" fontId="17" fillId="2" borderId="0" xfId="3" applyFont="1" applyFill="1" applyBorder="1" applyAlignment="1" applyProtection="1">
      <protection hidden="1"/>
    </xf>
    <xf numFmtId="44" fontId="16" fillId="2" borderId="0" xfId="3" applyFont="1" applyFill="1" applyBorder="1" applyAlignment="1" applyProtection="1">
      <protection hidden="1"/>
    </xf>
    <xf numFmtId="44" fontId="18" fillId="2" borderId="0" xfId="3" applyFont="1" applyFill="1" applyBorder="1" applyAlignment="1" applyProtection="1">
      <alignment horizontal="right"/>
      <protection hidden="1"/>
    </xf>
    <xf numFmtId="44" fontId="19" fillId="2" borderId="9" xfId="3" applyFont="1" applyFill="1" applyBorder="1" applyAlignment="1" applyProtection="1">
      <alignment horizontal="right"/>
      <protection hidden="1"/>
    </xf>
    <xf numFmtId="44" fontId="14" fillId="2" borderId="16" xfId="3" applyFont="1" applyFill="1" applyBorder="1" applyAlignment="1" applyProtection="1">
      <protection hidden="1"/>
    </xf>
    <xf numFmtId="9" fontId="18" fillId="2" borderId="0" xfId="3" applyNumberFormat="1" applyFont="1" applyFill="1" applyBorder="1" applyAlignment="1" applyProtection="1">
      <alignment horizontal="right"/>
      <protection hidden="1"/>
    </xf>
    <xf numFmtId="44" fontId="19" fillId="2" borderId="3" xfId="3" applyFont="1" applyFill="1" applyBorder="1" applyAlignment="1" applyProtection="1">
      <alignment horizontal="right"/>
      <protection hidden="1"/>
    </xf>
    <xf numFmtId="44" fontId="14" fillId="2" borderId="4" xfId="3" applyFont="1" applyFill="1" applyBorder="1" applyAlignment="1" applyProtection="1">
      <protection hidden="1"/>
    </xf>
    <xf numFmtId="44" fontId="19" fillId="2" borderId="0" xfId="3" applyFont="1" applyFill="1" applyBorder="1" applyAlignment="1" applyProtection="1">
      <alignment horizontal="right"/>
      <protection hidden="1"/>
    </xf>
    <xf numFmtId="44" fontId="19" fillId="2" borderId="5" xfId="3" applyFont="1" applyFill="1" applyBorder="1" applyAlignment="1" applyProtection="1">
      <alignment horizontal="right"/>
      <protection hidden="1"/>
    </xf>
    <xf numFmtId="44" fontId="14" fillId="2" borderId="5" xfId="3" applyFont="1" applyFill="1" applyBorder="1" applyAlignment="1" applyProtection="1">
      <protection hidden="1"/>
    </xf>
    <xf numFmtId="44" fontId="18" fillId="0" borderId="0" xfId="3" applyFont="1" applyFill="1" applyBorder="1" applyAlignment="1" applyProtection="1">
      <alignment horizontal="right"/>
      <protection hidden="1"/>
    </xf>
    <xf numFmtId="9" fontId="18" fillId="0" borderId="0" xfId="3" applyNumberFormat="1" applyFont="1" applyFill="1" applyBorder="1" applyAlignment="1" applyProtection="1">
      <alignment horizontal="right"/>
      <protection hidden="1"/>
    </xf>
    <xf numFmtId="44" fontId="18" fillId="0" borderId="3" xfId="3" applyFont="1" applyFill="1" applyBorder="1" applyAlignment="1" applyProtection="1">
      <alignment horizontal="right"/>
      <protection hidden="1"/>
    </xf>
    <xf numFmtId="44" fontId="16" fillId="0" borderId="3" xfId="3" applyFont="1" applyFill="1" applyBorder="1" applyAlignment="1" applyProtection="1">
      <protection hidden="1"/>
    </xf>
    <xf numFmtId="44" fontId="16" fillId="0" borderId="0" xfId="3" applyFont="1" applyFill="1" applyBorder="1" applyAlignment="1" applyProtection="1">
      <protection hidden="1"/>
    </xf>
    <xf numFmtId="164" fontId="17" fillId="2" borderId="0" xfId="3" applyNumberFormat="1" applyFont="1" applyFill="1" applyBorder="1" applyAlignment="1" applyProtection="1">
      <alignment horizontal="right"/>
      <protection hidden="1"/>
    </xf>
    <xf numFmtId="44" fontId="19" fillId="0" borderId="3" xfId="3" applyFont="1" applyFill="1" applyBorder="1" applyAlignment="1" applyProtection="1">
      <alignment horizontal="center"/>
      <protection hidden="1"/>
    </xf>
    <xf numFmtId="44" fontId="14" fillId="0" borderId="3" xfId="3" applyFont="1" applyFill="1" applyBorder="1" applyAlignment="1" applyProtection="1">
      <protection hidden="1"/>
    </xf>
    <xf numFmtId="0" fontId="9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9" fontId="0" fillId="0" borderId="0" xfId="0" applyNumberFormat="1" applyAlignment="1">
      <alignment horizontal="right" vertical="center"/>
    </xf>
    <xf numFmtId="9" fontId="0" fillId="7" borderId="0" xfId="2" applyFont="1" applyFill="1" applyAlignment="1">
      <alignment horizontal="right" vertical="top"/>
    </xf>
    <xf numFmtId="44" fontId="0" fillId="7" borderId="0" xfId="3" applyFont="1" applyFill="1" applyAlignment="1">
      <alignment horizontal="right" vertical="top"/>
    </xf>
    <xf numFmtId="0" fontId="9" fillId="7" borderId="0" xfId="1" applyFill="1" applyAlignment="1" applyProtection="1">
      <alignment horizontal="right" vertical="center"/>
    </xf>
    <xf numFmtId="0" fontId="0" fillId="7" borderId="0" xfId="0" quotePrefix="1" applyFill="1" applyAlignment="1">
      <alignment horizontal="right" vertical="center"/>
    </xf>
    <xf numFmtId="0" fontId="9" fillId="7" borderId="0" xfId="1" applyFill="1" applyAlignment="1" applyProtection="1">
      <alignment horizontal="right" vertical="top"/>
    </xf>
    <xf numFmtId="0" fontId="3" fillId="0" borderId="3" xfId="4" applyFont="1" applyBorder="1" applyAlignment="1" applyProtection="1">
      <alignment horizontal="left" vertical="center"/>
      <protection hidden="1"/>
    </xf>
    <xf numFmtId="0" fontId="3" fillId="0" borderId="9" xfId="0" applyFont="1" applyBorder="1" applyAlignment="1" applyProtection="1">
      <alignment horizontal="left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horizontal="left" vertical="center"/>
      <protection hidden="1"/>
    </xf>
    <xf numFmtId="0" fontId="1" fillId="0" borderId="0" xfId="4" quotePrefix="1" applyAlignment="1" applyProtection="1">
      <alignment horizontal="left" vertical="center"/>
      <protection hidden="1"/>
    </xf>
    <xf numFmtId="0" fontId="3" fillId="6" borderId="0" xfId="4" applyFont="1" applyFill="1" applyAlignment="1" applyProtection="1">
      <alignment horizontal="left" vertical="center"/>
      <protection hidden="1"/>
    </xf>
    <xf numFmtId="0" fontId="1" fillId="6" borderId="0" xfId="4" quotePrefix="1" applyFill="1" applyAlignment="1" applyProtection="1">
      <alignment horizontal="left" vertical="center"/>
      <protection hidden="1"/>
    </xf>
    <xf numFmtId="0" fontId="3" fillId="6" borderId="0" xfId="0" applyFont="1" applyFill="1" applyProtection="1">
      <protection hidden="1"/>
    </xf>
    <xf numFmtId="0" fontId="5" fillId="6" borderId="5" xfId="0" applyFont="1" applyFill="1" applyBorder="1" applyProtection="1">
      <protection hidden="1"/>
    </xf>
    <xf numFmtId="0" fontId="1" fillId="2" borderId="9" xfId="4" applyFill="1" applyBorder="1" applyAlignment="1" applyProtection="1">
      <alignment vertical="center"/>
      <protection hidden="1"/>
    </xf>
    <xf numFmtId="0" fontId="1" fillId="2" borderId="0" xfId="4" quotePrefix="1" applyFill="1" applyAlignment="1" applyProtection="1">
      <alignment vertical="center"/>
      <protection hidden="1"/>
    </xf>
    <xf numFmtId="0" fontId="0" fillId="7" borderId="0" xfId="0" applyFill="1" applyAlignment="1">
      <alignment vertical="top"/>
    </xf>
    <xf numFmtId="44" fontId="0" fillId="0" borderId="0" xfId="3" applyFont="1" applyFill="1" applyBorder="1" applyAlignment="1">
      <alignment horizontal="right" vertical="top"/>
    </xf>
    <xf numFmtId="0" fontId="3" fillId="6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top" wrapText="1"/>
    </xf>
    <xf numFmtId="0" fontId="5" fillId="2" borderId="0" xfId="0" applyFont="1" applyFill="1" applyAlignment="1" applyProtection="1">
      <alignment horizontal="left" indent="1"/>
      <protection hidden="1"/>
    </xf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0" fillId="2" borderId="0" xfId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>
      <alignment horizontal="center" vertical="center"/>
    </xf>
    <xf numFmtId="0" fontId="3" fillId="0" borderId="0" xfId="3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>
      <alignment horizontal="center" vertical="center"/>
    </xf>
    <xf numFmtId="9" fontId="1" fillId="2" borderId="0" xfId="0" applyNumberFormat="1" applyFont="1" applyFill="1"/>
    <xf numFmtId="44" fontId="16" fillId="5" borderId="12" xfId="3" applyFont="1" applyFill="1" applyBorder="1" applyAlignment="1" applyProtection="1">
      <protection hidden="1"/>
    </xf>
    <xf numFmtId="0" fontId="3" fillId="10" borderId="13" xfId="0" applyFont="1" applyFill="1" applyBorder="1" applyAlignment="1" applyProtection="1">
      <alignment horizontal="center" vertical="center" textRotation="45" wrapText="1"/>
      <protection hidden="1"/>
    </xf>
    <xf numFmtId="44" fontId="16" fillId="10" borderId="18" xfId="3" applyFont="1" applyFill="1" applyBorder="1" applyAlignment="1" applyProtection="1">
      <protection hidden="1"/>
    </xf>
    <xf numFmtId="44" fontId="14" fillId="10" borderId="1" xfId="3" applyFont="1" applyFill="1" applyBorder="1" applyAlignment="1" applyProtection="1">
      <protection hidden="1"/>
    </xf>
    <xf numFmtId="44" fontId="16" fillId="10" borderId="1" xfId="3" applyFont="1" applyFill="1" applyBorder="1" applyAlignment="1" applyProtection="1">
      <protection hidden="1"/>
    </xf>
    <xf numFmtId="44" fontId="16" fillId="10" borderId="1" xfId="3" applyFont="1" applyFill="1" applyBorder="1" applyAlignment="1" applyProtection="1">
      <alignment horizontal="right"/>
      <protection hidden="1"/>
    </xf>
    <xf numFmtId="44" fontId="14" fillId="10" borderId="19" xfId="3" applyFont="1" applyFill="1" applyBorder="1" applyAlignment="1" applyProtection="1">
      <protection hidden="1"/>
    </xf>
    <xf numFmtId="10" fontId="1" fillId="0" borderId="0" xfId="0" applyNumberFormat="1" applyFont="1"/>
    <xf numFmtId="0" fontId="1" fillId="2" borderId="0" xfId="0" quotePrefix="1" applyFont="1" applyFill="1" applyAlignment="1">
      <alignment horizontal="left" vertical="center" indent="2"/>
    </xf>
    <xf numFmtId="10" fontId="5" fillId="2" borderId="0" xfId="0" applyNumberFormat="1" applyFont="1" applyFill="1" applyAlignment="1">
      <alignment horizontal="right" vertical="center"/>
    </xf>
    <xf numFmtId="0" fontId="10" fillId="0" borderId="5" xfId="1" applyFont="1" applyBorder="1" applyAlignment="1" applyProtection="1"/>
    <xf numFmtId="0" fontId="1" fillId="2" borderId="0" xfId="0" quotePrefix="1" applyFont="1" applyFill="1" applyProtection="1">
      <protection hidden="1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quotePrefix="1" applyFont="1" applyFill="1" applyAlignment="1">
      <alignment horizontal="left" indent="3"/>
    </xf>
    <xf numFmtId="0" fontId="1" fillId="7" borderId="0" xfId="0" quotePrefix="1" applyFont="1" applyFill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4" fontId="16" fillId="2" borderId="0" xfId="3" applyNumberFormat="1" applyFont="1" applyFill="1" applyBorder="1" applyAlignment="1" applyProtection="1">
      <alignment horizontal="right"/>
      <protection hidden="1"/>
    </xf>
    <xf numFmtId="44" fontId="16" fillId="2" borderId="0" xfId="3" applyFont="1" applyFill="1" applyBorder="1" applyAlignment="1" applyProtection="1">
      <alignment horizontal="right"/>
      <protection hidden="1"/>
    </xf>
    <xf numFmtId="44" fontId="14" fillId="2" borderId="9" xfId="3" applyFont="1" applyFill="1" applyBorder="1" applyAlignment="1" applyProtection="1">
      <alignment horizontal="right"/>
      <protection hidden="1"/>
    </xf>
    <xf numFmtId="9" fontId="16" fillId="2" borderId="0" xfId="3" applyNumberFormat="1" applyFont="1" applyFill="1" applyBorder="1" applyAlignment="1" applyProtection="1">
      <alignment horizontal="right"/>
      <protection hidden="1"/>
    </xf>
    <xf numFmtId="44" fontId="14" fillId="2" borderId="3" xfId="3" applyFont="1" applyFill="1" applyBorder="1" applyAlignment="1" applyProtection="1">
      <alignment horizontal="right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1" fillId="0" borderId="0" xfId="0" applyNumberFormat="1" applyFont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5" fillId="9" borderId="0" xfId="0" applyFont="1" applyFill="1" applyAlignment="1" applyProtection="1">
      <alignment vertical="top"/>
      <protection hidden="1"/>
    </xf>
    <xf numFmtId="0" fontId="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" fillId="2" borderId="0" xfId="0" quotePrefix="1" applyFont="1" applyFill="1" applyAlignment="1" applyProtection="1">
      <alignment horizontal="left" vertical="center" indent="2"/>
      <protection hidden="1"/>
    </xf>
    <xf numFmtId="0" fontId="10" fillId="2" borderId="5" xfId="1" applyFont="1" applyFill="1" applyBorder="1" applyAlignment="1" applyProtection="1">
      <alignment horizontal="right"/>
      <protection hidden="1"/>
    </xf>
    <xf numFmtId="0" fontId="9" fillId="2" borderId="0" xfId="1" applyFill="1" applyBorder="1" applyAlignment="1" applyProtection="1">
      <protection hidden="1"/>
    </xf>
    <xf numFmtId="10" fontId="5" fillId="2" borderId="0" xfId="0" applyNumberFormat="1" applyFont="1" applyFill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right"/>
      <protection hidden="1"/>
    </xf>
    <xf numFmtId="0" fontId="0" fillId="2" borderId="7" xfId="0" applyFill="1" applyBorder="1" applyProtection="1">
      <protection hidden="1"/>
    </xf>
    <xf numFmtId="0" fontId="3" fillId="0" borderId="5" xfId="1" applyFont="1" applyBorder="1" applyAlignment="1" applyProtection="1">
      <protection hidden="1"/>
    </xf>
    <xf numFmtId="0" fontId="9" fillId="0" borderId="5" xfId="1" applyBorder="1" applyAlignment="1" applyProtection="1">
      <protection hidden="1"/>
    </xf>
    <xf numFmtId="0" fontId="10" fillId="0" borderId="5" xfId="1" applyFont="1" applyBorder="1" applyAlignment="1" applyProtection="1"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44" fontId="3" fillId="2" borderId="0" xfId="3" applyFont="1" applyFill="1" applyProtection="1">
      <protection hidden="1"/>
    </xf>
    <xf numFmtId="9" fontId="1" fillId="2" borderId="0" xfId="0" applyNumberFormat="1" applyFont="1" applyFill="1" applyProtection="1">
      <protection hidden="1"/>
    </xf>
    <xf numFmtId="0" fontId="12" fillId="0" borderId="0" xfId="1" applyFont="1" applyBorder="1" applyAlignment="1" applyProtection="1">
      <alignment horizontal="right"/>
      <protection hidden="1"/>
    </xf>
    <xf numFmtId="0" fontId="10" fillId="0" borderId="6" xfId="1" applyFont="1" applyBorder="1" applyAlignment="1" applyProtection="1">
      <alignment horizontal="center"/>
      <protection hidden="1"/>
    </xf>
    <xf numFmtId="0" fontId="12" fillId="0" borderId="0" xfId="1" applyFont="1" applyBorder="1" applyAlignment="1" applyProtection="1">
      <protection hidden="1"/>
    </xf>
    <xf numFmtId="0" fontId="0" fillId="2" borderId="5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wrapText="1"/>
      <protection hidden="1"/>
    </xf>
    <xf numFmtId="0" fontId="13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1" fillId="11" borderId="17" xfId="0" applyFont="1" applyFill="1" applyBorder="1" applyAlignment="1" applyProtection="1">
      <alignment horizontal="center" vertical="center"/>
      <protection locked="0" hidden="1"/>
    </xf>
    <xf numFmtId="9" fontId="1" fillId="11" borderId="11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3" fillId="2" borderId="7" xfId="0" applyFont="1" applyFill="1" applyBorder="1" applyAlignment="1" applyProtection="1">
      <alignment horizontal="left" vertical="center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center" vertical="center" wrapText="1"/>
      <protection hidden="1"/>
    </xf>
    <xf numFmtId="0" fontId="5" fillId="11" borderId="13" xfId="0" applyFont="1" applyFill="1" applyBorder="1" applyAlignment="1" applyProtection="1">
      <alignment horizontal="left" vertical="top" wrapText="1"/>
      <protection hidden="1"/>
    </xf>
    <xf numFmtId="0" fontId="5" fillId="11" borderId="15" xfId="0" applyFont="1" applyFill="1" applyBorder="1" applyAlignment="1" applyProtection="1">
      <alignment horizontal="left" vertical="top" wrapText="1"/>
      <protection hidden="1"/>
    </xf>
    <xf numFmtId="0" fontId="5" fillId="11" borderId="14" xfId="0" applyFont="1" applyFill="1" applyBorder="1" applyAlignment="1" applyProtection="1">
      <alignment horizontal="left" vertical="top" wrapText="1"/>
      <protection hidden="1"/>
    </xf>
    <xf numFmtId="0" fontId="14" fillId="0" borderId="10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vertical="center"/>
      <protection hidden="1"/>
    </xf>
    <xf numFmtId="0" fontId="14" fillId="0" borderId="8" xfId="0" applyFont="1" applyBorder="1" applyAlignment="1" applyProtection="1">
      <alignment horizontal="center" vertical="center"/>
      <protection hidden="1"/>
    </xf>
    <xf numFmtId="0" fontId="1" fillId="11" borderId="13" xfId="0" applyFont="1" applyFill="1" applyBorder="1" applyAlignment="1" applyProtection="1">
      <alignment horizontal="center" vertical="center" wrapText="1"/>
      <protection locked="0" hidden="1"/>
    </xf>
    <xf numFmtId="0" fontId="1" fillId="11" borderId="14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12" fillId="0" borderId="2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right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right"/>
    </xf>
    <xf numFmtId="0" fontId="5" fillId="0" borderId="5" xfId="0" applyFont="1" applyBorder="1" applyAlignment="1">
      <alignment horizontal="right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7" fontId="16" fillId="0" borderId="2" xfId="3" applyNumberFormat="1" applyFont="1" applyFill="1" applyBorder="1" applyAlignment="1" applyProtection="1">
      <alignment horizontal="center"/>
      <protection hidden="1"/>
    </xf>
    <xf numFmtId="7" fontId="16" fillId="0" borderId="0" xfId="3" applyNumberFormat="1" applyFont="1" applyFill="1" applyBorder="1" applyAlignment="1" applyProtection="1">
      <alignment horizontal="center"/>
      <protection hidden="1"/>
    </xf>
    <xf numFmtId="7" fontId="16" fillId="0" borderId="7" xfId="3" applyNumberFormat="1" applyFont="1" applyFill="1" applyBorder="1" applyAlignment="1" applyProtection="1">
      <alignment horizontal="center"/>
      <protection hidden="1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6">
    <dxf>
      <font>
        <condense val="0"/>
        <extend val="0"/>
        <color auto="1"/>
      </font>
      <fill>
        <patternFill>
          <bgColor indexed="26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FBE2D7"/>
      <color rgb="FFEAEFF2"/>
      <color rgb="FF020005"/>
      <color rgb="FFF0AE6F"/>
      <color rgb="FFEE9A46"/>
      <color rgb="FFEC684A"/>
      <color rgb="FF0F3787"/>
      <color rgb="FF868889"/>
      <color rgb="FFBD12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kommunale.de/de-de/ausstellen/stand-buchen#anmeldung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20</xdr:row>
      <xdr:rowOff>19050</xdr:rowOff>
    </xdr:from>
    <xdr:to>
      <xdr:col>6</xdr:col>
      <xdr:colOff>666749</xdr:colOff>
      <xdr:row>24</xdr:row>
      <xdr:rowOff>152400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399" y="4638675"/>
          <a:ext cx="75057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*Inhalte der Marketing-Services</a:t>
          </a:r>
          <a:r>
            <a:rPr lang="de-DE" sz="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(obligatorisch): siehe Besondere Teilnahmebedingungen</a:t>
          </a:r>
          <a:r>
            <a:rPr lang="de-DE" sz="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Fachmesse KOMMUNALE 2027	</a:t>
          </a:r>
        </a:p>
      </xdr:txBody>
    </xdr:sp>
    <xdr:clientData/>
  </xdr:twoCellAnchor>
  <xdr:twoCellAnchor>
    <xdr:from>
      <xdr:col>7</xdr:col>
      <xdr:colOff>9525</xdr:colOff>
      <xdr:row>7</xdr:row>
      <xdr:rowOff>47625</xdr:rowOff>
    </xdr:from>
    <xdr:to>
      <xdr:col>8</xdr:col>
      <xdr:colOff>962025</xdr:colOff>
      <xdr:row>7</xdr:row>
      <xdr:rowOff>142875</xdr:rowOff>
    </xdr:to>
    <xdr:sp macro="" textlink="">
      <xdr:nvSpPr>
        <xdr:cNvPr id="5" name="Rechtec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58250" y="2133600"/>
          <a:ext cx="2105025" cy="952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4</xdr:col>
      <xdr:colOff>685801</xdr:colOff>
      <xdr:row>4</xdr:row>
      <xdr:rowOff>1</xdr:rowOff>
    </xdr:from>
    <xdr:to>
      <xdr:col>4</xdr:col>
      <xdr:colOff>971550</xdr:colOff>
      <xdr:row>6</xdr:row>
      <xdr:rowOff>9525</xdr:rowOff>
    </xdr:to>
    <xdr:pic>
      <xdr:nvPicPr>
        <xdr:cNvPr id="4" name="Grafik 3" descr="Pfeil nach rechts mit einfarbiger Füllung">
          <a:extLst>
            <a:ext uri="{FF2B5EF4-FFF2-40B4-BE49-F238E27FC236}">
              <a16:creationId xmlns:a16="http://schemas.microsoft.com/office/drawing/2014/main" id="{5FF876C8-A80B-F7DA-0C10-F94B7325E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591176" y="1219201"/>
          <a:ext cx="285749" cy="28574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</xdr:row>
      <xdr:rowOff>1</xdr:rowOff>
    </xdr:from>
    <xdr:to>
      <xdr:col>2</xdr:col>
      <xdr:colOff>66676</xdr:colOff>
      <xdr:row>3</xdr:row>
      <xdr:rowOff>72524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02EC20C-A7A0-4F66-9CD7-F50DFBF6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61926"/>
          <a:ext cx="2971800" cy="882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1089986</xdr:colOff>
      <xdr:row>26</xdr:row>
      <xdr:rowOff>153223</xdr:rowOff>
    </xdr:from>
    <xdr:to>
      <xdr:col>9</xdr:col>
      <xdr:colOff>852276</xdr:colOff>
      <xdr:row>31</xdr:row>
      <xdr:rowOff>78266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2411" y="5782498"/>
          <a:ext cx="1163293" cy="763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600075</xdr:colOff>
      <xdr:row>31</xdr:row>
      <xdr:rowOff>2064</xdr:rowOff>
    </xdr:from>
    <xdr:ext cx="454548" cy="10688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958388" y="6514783"/>
          <a:ext cx="454548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MARS</a:t>
          </a:r>
        </a:p>
      </xdr:txBody>
    </xdr:sp>
    <xdr:clientData/>
  </xdr:oneCellAnchor>
  <xdr:twoCellAnchor editAs="oneCell">
    <xdr:from>
      <xdr:col>8</xdr:col>
      <xdr:colOff>136245</xdr:colOff>
      <xdr:row>30</xdr:row>
      <xdr:rowOff>28575</xdr:rowOff>
    </xdr:from>
    <xdr:to>
      <xdr:col>8</xdr:col>
      <xdr:colOff>1249427</xdr:colOff>
      <xdr:row>34</xdr:row>
      <xdr:rowOff>152401</xdr:rowOff>
    </xdr:to>
    <xdr:pic>
      <xdr:nvPicPr>
        <xdr:cNvPr id="4" name="Picture 2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8670" y="6324600"/>
          <a:ext cx="1114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1009650</xdr:colOff>
      <xdr:row>34</xdr:row>
      <xdr:rowOff>28575</xdr:rowOff>
    </xdr:from>
    <xdr:ext cx="471604" cy="106889"/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8968978" y="7035403"/>
          <a:ext cx="471604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MOON</a:t>
          </a:r>
        </a:p>
      </xdr:txBody>
    </xdr:sp>
    <xdr:clientData/>
  </xdr:oneCellAnchor>
  <xdr:twoCellAnchor>
    <xdr:from>
      <xdr:col>0</xdr:col>
      <xdr:colOff>148672</xdr:colOff>
      <xdr:row>0</xdr:row>
      <xdr:rowOff>77443</xdr:rowOff>
    </xdr:from>
    <xdr:to>
      <xdr:col>11</xdr:col>
      <xdr:colOff>148672</xdr:colOff>
      <xdr:row>39</xdr:row>
      <xdr:rowOff>10768</xdr:rowOff>
    </xdr:to>
    <xdr:sp macro="" textlink="">
      <xdr:nvSpPr>
        <xdr:cNvPr id="6" name="Rectangl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9400" cy="7191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1</xdr:col>
      <xdr:colOff>47624</xdr:colOff>
      <xdr:row>1</xdr:row>
      <xdr:rowOff>123824</xdr:rowOff>
    </xdr:from>
    <xdr:to>
      <xdr:col>4</xdr:col>
      <xdr:colOff>29844</xdr:colOff>
      <xdr:row>1</xdr:row>
      <xdr:rowOff>866775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49" y="285749"/>
          <a:ext cx="4401820" cy="742951"/>
        </a:xfrm>
        <a:prstGeom prst="rect">
          <a:avLst/>
        </a:prstGeom>
      </xdr:spPr>
    </xdr:pic>
    <xdr:clientData/>
  </xdr:twoCellAnchor>
  <xdr:twoCellAnchor>
    <xdr:from>
      <xdr:col>4</xdr:col>
      <xdr:colOff>134853</xdr:colOff>
      <xdr:row>4</xdr:row>
      <xdr:rowOff>152400</xdr:rowOff>
    </xdr:from>
    <xdr:to>
      <xdr:col>4</xdr:col>
      <xdr:colOff>744453</xdr:colOff>
      <xdr:row>4</xdr:row>
      <xdr:rowOff>152401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716378" y="1752600"/>
          <a:ext cx="609600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115955</xdr:colOff>
      <xdr:row>23</xdr:row>
      <xdr:rowOff>82409</xdr:rowOff>
    </xdr:from>
    <xdr:to>
      <xdr:col>8</xdr:col>
      <xdr:colOff>911086</xdr:colOff>
      <xdr:row>27</xdr:row>
      <xdr:rowOff>97100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88380" y="5216384"/>
          <a:ext cx="795131" cy="681440"/>
        </a:xfrm>
        <a:prstGeom prst="rect">
          <a:avLst/>
        </a:prstGeom>
      </xdr:spPr>
    </xdr:pic>
    <xdr:clientData/>
  </xdr:twoCellAnchor>
  <xdr:oneCellAnchor>
    <xdr:from>
      <xdr:col>8</xdr:col>
      <xdr:colOff>971550</xdr:colOff>
      <xdr:row>23</xdr:row>
      <xdr:rowOff>81582</xdr:rowOff>
    </xdr:from>
    <xdr:ext cx="441724" cy="106889"/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8939420" y="5274778"/>
          <a:ext cx="441724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JUNO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2" Type="http://schemas.openxmlformats.org/officeDocument/2006/relationships/hyperlink" Target="http://www.brau-beviale.de/" TargetMode="External"/><Relationship Id="rId1" Type="http://schemas.openxmlformats.org/officeDocument/2006/relationships/hyperlink" Target="http://www.auma.d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2" Type="http://schemas.openxmlformats.org/officeDocument/2006/relationships/hyperlink" Target="http://www.standkonfigurator.de/" TargetMode="External"/><Relationship Id="rId1" Type="http://schemas.openxmlformats.org/officeDocument/2006/relationships/hyperlink" Target="http://www.auma.de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standkonfigurator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www.feuertrutz-messe.de/en" TargetMode="External"/><Relationship Id="rId1" Type="http://schemas.openxmlformats.org/officeDocument/2006/relationships/hyperlink" Target="http://www.feuertrutz-messe.de/anmeldung" TargetMode="External"/><Relationship Id="rId6" Type="http://schemas.openxmlformats.org/officeDocument/2006/relationships/hyperlink" Target="http://www.standkonfigurator.de/" TargetMode="External"/><Relationship Id="rId5" Type="http://schemas.openxmlformats.org/officeDocument/2006/relationships/hyperlink" Target="http://www.standconfigurator.com/" TargetMode="External"/><Relationship Id="rId4" Type="http://schemas.openxmlformats.org/officeDocument/2006/relationships/hyperlink" Target="http://www.auma.de/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EW251"/>
  <sheetViews>
    <sheetView showGridLines="0" tabSelected="1" zoomScaleNormal="100" workbookViewId="0">
      <selection activeCell="H5" sqref="H5"/>
    </sheetView>
  </sheetViews>
  <sheetFormatPr baseColWidth="10" defaultColWidth="11.44140625" defaultRowHeight="13.2" x14ac:dyDescent="0.25"/>
  <cols>
    <col min="1" max="1" width="2.44140625" style="29" customWidth="1"/>
    <col min="2" max="2" width="43.5546875" style="143" customWidth="1"/>
    <col min="3" max="3" width="19.44140625" style="143" customWidth="1"/>
    <col min="4" max="4" width="8.109375" style="143" customWidth="1"/>
    <col min="5" max="6" width="15.5546875" style="143" customWidth="1"/>
    <col min="7" max="7" width="17" style="143" customWidth="1"/>
    <col min="8" max="8" width="15.5546875" style="143" customWidth="1"/>
    <col min="9" max="9" width="17.44140625" style="143" customWidth="1"/>
    <col min="10" max="10" width="14.33203125" style="143" customWidth="1"/>
    <col min="11" max="11" width="4" style="143" hidden="1" customWidth="1"/>
    <col min="12" max="12" width="2.5546875" style="29" hidden="1" customWidth="1"/>
    <col min="13" max="13" width="7.88671875" style="182" customWidth="1"/>
    <col min="14" max="16" width="11.44140625" style="182"/>
    <col min="17" max="19" width="0" style="182" hidden="1" customWidth="1"/>
    <col min="20" max="34" width="11.44140625" style="182"/>
    <col min="35" max="78" width="11.44140625" style="176"/>
    <col min="79" max="152" width="11.44140625" style="148"/>
    <col min="153" max="16384" width="11.44140625" style="143"/>
  </cols>
  <sheetData>
    <row r="2" spans="1:153" ht="44.4" customHeight="1" x14ac:dyDescent="0.25">
      <c r="C2" s="144"/>
      <c r="F2" s="190" t="s">
        <v>64</v>
      </c>
      <c r="G2" s="191"/>
      <c r="H2" s="191"/>
      <c r="I2" s="192"/>
      <c r="J2" s="145"/>
      <c r="K2" s="146"/>
      <c r="L2" s="143"/>
      <c r="M2" s="29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EW2" s="148"/>
    </row>
    <row r="3" spans="1:153" s="150" customFormat="1" ht="19.5" customHeight="1" x14ac:dyDescent="0.25">
      <c r="A3" s="149"/>
      <c r="C3" s="151"/>
      <c r="D3" s="143"/>
      <c r="F3" s="193" t="s">
        <v>0</v>
      </c>
      <c r="G3" s="194"/>
      <c r="H3" s="188" t="s">
        <v>1</v>
      </c>
      <c r="I3" s="188" t="s">
        <v>2</v>
      </c>
      <c r="J3" s="152"/>
      <c r="L3" s="149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</row>
    <row r="4" spans="1:153" s="150" customFormat="1" ht="19.5" customHeight="1" x14ac:dyDescent="0.25">
      <c r="A4" s="149"/>
      <c r="C4" s="151"/>
      <c r="D4" s="143"/>
      <c r="F4" s="195"/>
      <c r="G4" s="196"/>
      <c r="H4" s="189"/>
      <c r="I4" s="189"/>
      <c r="J4" s="156"/>
      <c r="L4" s="149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</row>
    <row r="5" spans="1:153" ht="21.75" customHeight="1" x14ac:dyDescent="0.25">
      <c r="B5" s="151"/>
      <c r="C5" s="186" t="s">
        <v>66</v>
      </c>
      <c r="D5" s="186"/>
      <c r="E5" s="187"/>
      <c r="F5" s="197">
        <v>20</v>
      </c>
      <c r="G5" s="198"/>
      <c r="H5" s="183" t="s">
        <v>47</v>
      </c>
      <c r="I5" s="184">
        <v>0.19</v>
      </c>
      <c r="J5" s="157"/>
      <c r="K5" s="158" t="s">
        <v>4</v>
      </c>
      <c r="M5" s="147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</row>
    <row r="6" spans="1:153" ht="12.75" hidden="1" customHeight="1" x14ac:dyDescent="0.25">
      <c r="B6" s="151"/>
      <c r="C6" s="151"/>
      <c r="D6" s="29"/>
      <c r="E6" s="159"/>
      <c r="F6" s="149"/>
      <c r="G6" s="29"/>
      <c r="H6" s="29"/>
      <c r="I6" s="160" t="s">
        <v>5</v>
      </c>
      <c r="K6" s="161"/>
      <c r="L6" s="162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</row>
    <row r="7" spans="1:153" ht="22.5" customHeight="1" x14ac:dyDescent="0.25">
      <c r="B7" s="151"/>
      <c r="C7" s="185" t="s">
        <v>65</v>
      </c>
      <c r="D7" s="185"/>
      <c r="E7" s="185"/>
      <c r="F7" s="199"/>
      <c r="G7" s="199"/>
      <c r="H7" s="114"/>
      <c r="I7" s="160"/>
      <c r="K7" s="161"/>
      <c r="L7" s="162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</row>
    <row r="8" spans="1:153" ht="13.5" customHeight="1" x14ac:dyDescent="0.25">
      <c r="C8" s="151"/>
      <c r="D8" s="29"/>
      <c r="E8" s="159"/>
      <c r="F8" s="163" t="s">
        <v>6</v>
      </c>
      <c r="G8" s="163"/>
      <c r="H8" s="114" t="s">
        <v>71</v>
      </c>
      <c r="I8" s="164"/>
      <c r="J8" s="164"/>
      <c r="K8" s="165"/>
      <c r="L8" s="162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</row>
    <row r="9" spans="1:153" ht="67.5" customHeight="1" x14ac:dyDescent="0.25">
      <c r="B9" s="166" t="s">
        <v>60</v>
      </c>
      <c r="C9" s="117"/>
      <c r="D9" s="142"/>
      <c r="E9" s="121" t="s">
        <v>67</v>
      </c>
      <c r="F9" s="21" t="s">
        <v>68</v>
      </c>
      <c r="G9" s="22" t="s">
        <v>69</v>
      </c>
      <c r="H9" s="23" t="s">
        <v>70</v>
      </c>
      <c r="I9" s="2"/>
      <c r="J9" s="2"/>
      <c r="K9" s="1"/>
      <c r="L9" s="162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</row>
    <row r="10" spans="1:153" x14ac:dyDescent="0.25">
      <c r="B10" s="28" t="s">
        <v>7</v>
      </c>
      <c r="C10" s="137"/>
      <c r="D10" s="138"/>
      <c r="E10" s="122">
        <f>174*F5</f>
        <v>3480</v>
      </c>
      <c r="F10" s="35">
        <f>199*F5</f>
        <v>3980</v>
      </c>
      <c r="G10" s="36">
        <f>214*F5</f>
        <v>4280</v>
      </c>
      <c r="H10" s="120">
        <f>232*F5</f>
        <v>4640</v>
      </c>
      <c r="I10" s="2"/>
      <c r="J10" s="2"/>
      <c r="K10" s="1"/>
      <c r="L10" s="162"/>
      <c r="M10" s="114"/>
      <c r="N10" s="114"/>
      <c r="O10" s="114"/>
      <c r="P10" s="114"/>
      <c r="Q10" s="167">
        <v>0</v>
      </c>
      <c r="R10" s="168">
        <v>0.19</v>
      </c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</row>
    <row r="11" spans="1:153" ht="3.75" customHeight="1" x14ac:dyDescent="0.25">
      <c r="B11" s="114"/>
      <c r="C11" s="138"/>
      <c r="D11" s="138"/>
      <c r="E11" s="124"/>
      <c r="F11" s="39"/>
      <c r="G11" s="40"/>
      <c r="H11" s="41"/>
      <c r="I11" s="169"/>
      <c r="J11" s="169"/>
      <c r="K11" s="115"/>
      <c r="L11" s="162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</row>
    <row r="12" spans="1:153" ht="3.75" customHeight="1" x14ac:dyDescent="0.25">
      <c r="B12" s="114"/>
      <c r="C12" s="138"/>
      <c r="D12" s="138"/>
      <c r="E12" s="124"/>
      <c r="F12" s="39"/>
      <c r="G12" s="40"/>
      <c r="H12" s="41"/>
      <c r="I12" s="169"/>
      <c r="J12" s="169"/>
      <c r="K12" s="115"/>
      <c r="L12" s="162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</row>
    <row r="13" spans="1:153" x14ac:dyDescent="0.25">
      <c r="B13" s="114" t="s">
        <v>8</v>
      </c>
      <c r="C13" s="138">
        <f>DropDown!C12</f>
        <v>0.6</v>
      </c>
      <c r="D13" s="138" t="s">
        <v>9</v>
      </c>
      <c r="E13" s="124">
        <f>C13*F5</f>
        <v>12</v>
      </c>
      <c r="F13" s="39">
        <f>C13*F5</f>
        <v>12</v>
      </c>
      <c r="G13" s="40">
        <f>C13*F5</f>
        <v>12</v>
      </c>
      <c r="H13" s="41">
        <f>C13*F5</f>
        <v>12</v>
      </c>
      <c r="I13" s="170" t="str">
        <f>DropDown!C24</f>
        <v>www.auma.de</v>
      </c>
      <c r="J13" s="171"/>
      <c r="K13" s="7" t="s">
        <v>10</v>
      </c>
      <c r="L13" s="162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</row>
    <row r="14" spans="1:153" ht="3.75" customHeight="1" x14ac:dyDescent="0.25">
      <c r="B14" s="114"/>
      <c r="C14" s="138"/>
      <c r="D14" s="138"/>
      <c r="E14" s="124"/>
      <c r="F14" s="39"/>
      <c r="G14" s="40"/>
      <c r="H14" s="41"/>
      <c r="I14" s="169"/>
      <c r="J14" s="169"/>
      <c r="K14" s="115"/>
      <c r="L14" s="162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</row>
    <row r="15" spans="1:153" x14ac:dyDescent="0.25">
      <c r="B15" s="114" t="s">
        <v>11</v>
      </c>
      <c r="C15" s="138">
        <v>6.4</v>
      </c>
      <c r="D15" s="138" t="s">
        <v>9</v>
      </c>
      <c r="E15" s="124">
        <f>C15*F5</f>
        <v>128</v>
      </c>
      <c r="F15" s="39">
        <f>C15*F5</f>
        <v>128</v>
      </c>
      <c r="G15" s="40">
        <f>C15*F5</f>
        <v>128</v>
      </c>
      <c r="H15" s="41">
        <f>C15*F5</f>
        <v>128</v>
      </c>
      <c r="I15" s="2"/>
      <c r="J15" s="2"/>
      <c r="K15" s="1"/>
      <c r="L15" s="162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</row>
    <row r="16" spans="1:153" x14ac:dyDescent="0.25">
      <c r="B16" s="114" t="s">
        <v>12</v>
      </c>
      <c r="C16" s="138">
        <v>470</v>
      </c>
      <c r="D16" s="138" t="s">
        <v>13</v>
      </c>
      <c r="E16" s="125">
        <f>C16</f>
        <v>470</v>
      </c>
      <c r="F16" s="48">
        <f>C16</f>
        <v>470</v>
      </c>
      <c r="G16" s="49">
        <f>C16</f>
        <v>470</v>
      </c>
      <c r="H16" s="50">
        <f>C16</f>
        <v>470</v>
      </c>
      <c r="I16" s="2"/>
      <c r="J16" s="2"/>
      <c r="K16" s="1"/>
      <c r="L16" s="162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</row>
    <row r="17" spans="1:152" ht="14.25" customHeight="1" x14ac:dyDescent="0.25">
      <c r="B17" s="30" t="s">
        <v>61</v>
      </c>
      <c r="C17" s="139"/>
      <c r="D17" s="68"/>
      <c r="E17" s="123">
        <f>SUM(E10:E16)</f>
        <v>4090</v>
      </c>
      <c r="F17" s="43">
        <f>SUM(F10:F16)</f>
        <v>4590</v>
      </c>
      <c r="G17" s="44">
        <f>SUM(G10:G16)</f>
        <v>4890</v>
      </c>
      <c r="H17" s="45">
        <f>SUM(H10:H16)</f>
        <v>5250</v>
      </c>
      <c r="I17" s="2"/>
      <c r="J17" s="2"/>
      <c r="K17" s="1"/>
      <c r="L17" s="162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</row>
    <row r="18" spans="1:152" x14ac:dyDescent="0.25">
      <c r="B18" s="131" t="s">
        <v>62</v>
      </c>
      <c r="C18" s="140">
        <f>I5</f>
        <v>0.19</v>
      </c>
      <c r="D18" s="138" t="s">
        <v>14</v>
      </c>
      <c r="E18" s="124">
        <f>IF($C$18="-auswählen-",0,E17*$C$18)</f>
        <v>777.1</v>
      </c>
      <c r="F18" s="39">
        <f>IF($C$18="-auswählen-",0,F17*$C$18)</f>
        <v>872.1</v>
      </c>
      <c r="G18" s="40">
        <f>IF($C$18="-auswählen-",0,G17*$C$18)</f>
        <v>929.1</v>
      </c>
      <c r="H18" s="41">
        <f>IF($C$18="-auswählen-",0,H17*$C$18)</f>
        <v>997.5</v>
      </c>
      <c r="I18" s="2"/>
      <c r="J18" s="2"/>
      <c r="K18" s="1"/>
      <c r="L18" s="162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</row>
    <row r="19" spans="1:152" ht="12.75" customHeight="1" thickBot="1" x14ac:dyDescent="0.3">
      <c r="B19" s="31" t="s">
        <v>63</v>
      </c>
      <c r="C19" s="141"/>
      <c r="D19" s="71"/>
      <c r="E19" s="126">
        <f>E17+E18</f>
        <v>4867.1000000000004</v>
      </c>
      <c r="F19" s="56">
        <f>F17+F18</f>
        <v>5462.1</v>
      </c>
      <c r="G19" s="57">
        <f>G17+G18</f>
        <v>5819.1</v>
      </c>
      <c r="H19" s="58">
        <f>H17+H18</f>
        <v>6247.5</v>
      </c>
      <c r="I19" s="2"/>
      <c r="J19" s="2"/>
      <c r="K19" s="1"/>
      <c r="L19" s="162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</row>
    <row r="20" spans="1:152" ht="12.75" customHeight="1" thickTop="1" x14ac:dyDescent="0.25">
      <c r="B20" s="28"/>
      <c r="C20" s="72"/>
      <c r="D20" s="59"/>
      <c r="E20" s="59"/>
      <c r="F20" s="60"/>
      <c r="G20" s="60"/>
      <c r="H20" s="60"/>
      <c r="I20" s="2"/>
      <c r="J20" s="2"/>
      <c r="K20" s="1"/>
      <c r="L20" s="162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</row>
    <row r="21" spans="1:152" ht="9.75" customHeight="1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172"/>
      <c r="L21" s="173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</row>
    <row r="22" spans="1:152" s="175" customFormat="1" hidden="1" x14ac:dyDescent="0.25">
      <c r="A22" s="174"/>
      <c r="B22" s="174">
        <v>0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8"/>
      <c r="CY22" s="148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8"/>
      <c r="EC22" s="148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8"/>
      <c r="ER22" s="148"/>
      <c r="ES22" s="148"/>
      <c r="ET22" s="148"/>
      <c r="EU22" s="148"/>
      <c r="EV22" s="148"/>
    </row>
    <row r="23" spans="1:152" s="175" customFormat="1" hidden="1" x14ac:dyDescent="0.25">
      <c r="A23" s="174"/>
      <c r="B23" s="174">
        <v>6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8"/>
      <c r="CY23" s="148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8"/>
      <c r="EC23" s="148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</row>
    <row r="24" spans="1:152" hidden="1" x14ac:dyDescent="0.25">
      <c r="B24" s="29"/>
      <c r="C24" s="29"/>
      <c r="D24" s="29"/>
      <c r="E24" s="29"/>
      <c r="F24" s="29"/>
      <c r="G24" s="29"/>
      <c r="H24" s="29"/>
      <c r="I24" s="29"/>
      <c r="J24" s="29"/>
      <c r="K24" s="29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</row>
    <row r="25" spans="1:152" s="176" customFormat="1" x14ac:dyDescent="0.2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</row>
    <row r="26" spans="1:152" s="176" customFormat="1" x14ac:dyDescent="0.25">
      <c r="A26" s="114"/>
      <c r="B26" s="177"/>
      <c r="C26" s="178"/>
      <c r="D26" s="178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</row>
    <row r="27" spans="1:152" s="176" customFormat="1" x14ac:dyDescent="0.25">
      <c r="A27" s="114"/>
      <c r="B27" s="143"/>
      <c r="C27" s="178"/>
      <c r="D27" s="147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</row>
    <row r="28" spans="1:152" s="176" customFormat="1" x14ac:dyDescent="0.25">
      <c r="A28" s="114"/>
      <c r="B28" s="143"/>
      <c r="C28" s="178"/>
      <c r="D28" s="147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</row>
    <row r="29" spans="1:152" s="176" customFormat="1" x14ac:dyDescent="0.25">
      <c r="A29" s="114"/>
      <c r="B29" s="179"/>
      <c r="C29" s="180"/>
      <c r="D29" s="147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R29" s="147"/>
      <c r="ES29" s="147"/>
      <c r="ET29" s="147"/>
      <c r="EU29" s="147"/>
      <c r="EV29" s="147"/>
    </row>
    <row r="30" spans="1:152" s="176" customFormat="1" x14ac:dyDescent="0.25">
      <c r="A30" s="114"/>
      <c r="B30" s="147"/>
      <c r="C30" s="178"/>
      <c r="D30" s="143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</row>
    <row r="31" spans="1:152" s="176" customFormat="1" x14ac:dyDescent="0.25">
      <c r="A31" s="114"/>
      <c r="B31" s="147"/>
      <c r="C31" s="178"/>
      <c r="D31" s="178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</row>
    <row r="32" spans="1:152" s="176" customFormat="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</row>
    <row r="33" spans="1:47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</row>
    <row r="34" spans="1:47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</row>
    <row r="35" spans="1:47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</row>
    <row r="36" spans="1:47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</row>
    <row r="37" spans="1:47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</row>
    <row r="38" spans="1:47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</row>
    <row r="39" spans="1:47" x14ac:dyDescent="0.25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</row>
    <row r="40" spans="1:47" x14ac:dyDescent="0.25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</row>
    <row r="41" spans="1:47" x14ac:dyDescent="0.25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</row>
    <row r="42" spans="1:47" x14ac:dyDescent="0.25">
      <c r="A42" s="114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</row>
    <row r="43" spans="1:47" x14ac:dyDescent="0.25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</row>
    <row r="44" spans="1:47" x14ac:dyDescent="0.25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</row>
    <row r="45" spans="1:47" x14ac:dyDescent="0.25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</row>
    <row r="46" spans="1:47" x14ac:dyDescent="0.25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</row>
    <row r="47" spans="1:47" x14ac:dyDescent="0.25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</row>
    <row r="48" spans="1:47" x14ac:dyDescent="0.25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</row>
    <row r="49" spans="1:78" x14ac:dyDescent="0.2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</row>
    <row r="50" spans="1:78" x14ac:dyDescent="0.25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</row>
    <row r="51" spans="1:78" x14ac:dyDescent="0.25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</row>
    <row r="52" spans="1:78" x14ac:dyDescent="0.25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</row>
    <row r="53" spans="1:78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</row>
    <row r="54" spans="1:78" x14ac:dyDescent="0.25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</row>
    <row r="55" spans="1:78" x14ac:dyDescent="0.25">
      <c r="A55" s="181"/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</row>
    <row r="56" spans="1:78" x14ac:dyDescent="0.25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</row>
    <row r="57" spans="1:78" x14ac:dyDescent="0.25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</row>
    <row r="58" spans="1:78" x14ac:dyDescent="0.25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</row>
    <row r="59" spans="1:78" x14ac:dyDescent="0.25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</row>
    <row r="60" spans="1:78" x14ac:dyDescent="0.25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</row>
    <row r="61" spans="1:78" x14ac:dyDescent="0.25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</row>
    <row r="62" spans="1:78" x14ac:dyDescent="0.25">
      <c r="A62" s="181"/>
      <c r="B62" s="181"/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</row>
    <row r="63" spans="1:78" x14ac:dyDescent="0.25">
      <c r="A63" s="181"/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</row>
    <row r="64" spans="1:78" x14ac:dyDescent="0.25">
      <c r="A64" s="181"/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47"/>
      <c r="BV64" s="147"/>
      <c r="BW64" s="147"/>
      <c r="BX64" s="147"/>
      <c r="BY64" s="147"/>
      <c r="BZ64" s="147"/>
    </row>
    <row r="65" spans="1:78" x14ac:dyDescent="0.25">
      <c r="A65" s="181"/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</row>
    <row r="66" spans="1:78" x14ac:dyDescent="0.25">
      <c r="A66" s="181"/>
      <c r="B66" s="181"/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47"/>
      <c r="BQ66" s="147"/>
      <c r="BR66" s="147"/>
      <c r="BS66" s="147"/>
      <c r="BT66" s="147"/>
      <c r="BU66" s="147"/>
      <c r="BV66" s="147"/>
      <c r="BW66" s="147"/>
      <c r="BX66" s="147"/>
      <c r="BY66" s="147"/>
      <c r="BZ66" s="147"/>
    </row>
    <row r="67" spans="1:78" s="181" customFormat="1" x14ac:dyDescent="0.25"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47"/>
      <c r="AJ67" s="147"/>
      <c r="AK67" s="147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</row>
    <row r="68" spans="1:78" s="181" customFormat="1" x14ac:dyDescent="0.25"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47"/>
      <c r="AJ68" s="147"/>
      <c r="AK68" s="147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14"/>
      <c r="BZ68" s="114"/>
    </row>
    <row r="69" spans="1:78" s="181" customFormat="1" x14ac:dyDescent="0.25"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47"/>
      <c r="AJ69" s="147"/>
      <c r="AK69" s="147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</row>
    <row r="70" spans="1:78" s="181" customFormat="1" x14ac:dyDescent="0.25"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47"/>
      <c r="AJ70" s="147"/>
      <c r="AK70" s="147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</row>
    <row r="71" spans="1:78" s="181" customFormat="1" x14ac:dyDescent="0.25"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47"/>
      <c r="AJ71" s="147"/>
      <c r="AK71" s="147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</row>
    <row r="72" spans="1:78" s="181" customFormat="1" x14ac:dyDescent="0.25"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47"/>
      <c r="AJ72" s="147"/>
      <c r="AK72" s="147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14"/>
      <c r="BK72" s="114"/>
      <c r="BL72" s="114"/>
      <c r="BM72" s="114"/>
      <c r="BN72" s="114"/>
      <c r="BO72" s="114"/>
      <c r="BP72" s="114"/>
      <c r="BQ72" s="114"/>
      <c r="BR72" s="114"/>
      <c r="BS72" s="114"/>
      <c r="BT72" s="114"/>
      <c r="BU72" s="114"/>
      <c r="BV72" s="114"/>
      <c r="BW72" s="114"/>
      <c r="BX72" s="114"/>
      <c r="BY72" s="114"/>
      <c r="BZ72" s="114"/>
    </row>
    <row r="73" spans="1:78" s="181" customFormat="1" x14ac:dyDescent="0.25"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47"/>
      <c r="AJ73" s="147"/>
      <c r="AK73" s="147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</row>
    <row r="74" spans="1:78" s="181" customFormat="1" x14ac:dyDescent="0.25"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47"/>
      <c r="AJ74" s="147"/>
      <c r="AK74" s="147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</row>
    <row r="75" spans="1:78" s="181" customFormat="1" x14ac:dyDescent="0.25"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47"/>
      <c r="AJ75" s="147"/>
      <c r="AK75" s="147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</row>
    <row r="76" spans="1:78" s="181" customFormat="1" x14ac:dyDescent="0.25"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47"/>
      <c r="AJ76" s="147"/>
      <c r="AK76" s="147"/>
      <c r="AL76" s="114"/>
      <c r="AM76" s="114"/>
      <c r="AN76" s="114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  <c r="BM76" s="114"/>
      <c r="BN76" s="114"/>
      <c r="BO76" s="114"/>
      <c r="BP76" s="114"/>
      <c r="BQ76" s="114"/>
      <c r="BR76" s="114"/>
      <c r="BS76" s="114"/>
      <c r="BT76" s="114"/>
      <c r="BU76" s="114"/>
      <c r="BV76" s="114"/>
      <c r="BW76" s="114"/>
      <c r="BX76" s="114"/>
      <c r="BY76" s="114"/>
      <c r="BZ76" s="114"/>
    </row>
    <row r="77" spans="1:78" s="181" customFormat="1" x14ac:dyDescent="0.25"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47"/>
      <c r="AJ77" s="147"/>
      <c r="AK77" s="147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</row>
    <row r="78" spans="1:78" s="181" customFormat="1" x14ac:dyDescent="0.25"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47"/>
      <c r="AJ78" s="147"/>
      <c r="AK78" s="147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</row>
    <row r="79" spans="1:78" s="181" customFormat="1" x14ac:dyDescent="0.25"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47"/>
      <c r="AJ79" s="147"/>
      <c r="AK79" s="147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</row>
    <row r="80" spans="1:78" s="181" customFormat="1" x14ac:dyDescent="0.25"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47"/>
      <c r="AJ80" s="147"/>
      <c r="AK80" s="147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</row>
    <row r="81" spans="13:78" s="181" customFormat="1" x14ac:dyDescent="0.25"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</row>
    <row r="82" spans="13:78" s="181" customFormat="1" x14ac:dyDescent="0.25"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</row>
    <row r="83" spans="13:78" s="181" customFormat="1" x14ac:dyDescent="0.25"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</row>
    <row r="84" spans="13:78" s="181" customFormat="1" x14ac:dyDescent="0.25"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</row>
    <row r="85" spans="13:78" s="181" customFormat="1" x14ac:dyDescent="0.25"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</row>
    <row r="86" spans="13:78" s="181" customFormat="1" x14ac:dyDescent="0.25"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</row>
    <row r="87" spans="13:78" s="181" customFormat="1" x14ac:dyDescent="0.25"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</row>
    <row r="88" spans="13:78" s="181" customFormat="1" x14ac:dyDescent="0.25"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</row>
    <row r="89" spans="13:78" s="181" customFormat="1" x14ac:dyDescent="0.25"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14"/>
      <c r="BR89" s="114"/>
      <c r="BS89" s="114"/>
      <c r="BT89" s="114"/>
      <c r="BU89" s="114"/>
      <c r="BV89" s="114"/>
      <c r="BW89" s="114"/>
      <c r="BX89" s="114"/>
      <c r="BY89" s="114"/>
      <c r="BZ89" s="114"/>
    </row>
    <row r="90" spans="13:78" s="181" customFormat="1" x14ac:dyDescent="0.25"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</row>
    <row r="91" spans="13:78" s="181" customFormat="1" x14ac:dyDescent="0.25"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</row>
    <row r="92" spans="13:78" s="181" customFormat="1" x14ac:dyDescent="0.25"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</row>
    <row r="93" spans="13:78" s="181" customFormat="1" x14ac:dyDescent="0.25"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  <c r="BH93" s="114"/>
      <c r="BI93" s="114"/>
      <c r="BJ93" s="114"/>
      <c r="BK93" s="114"/>
      <c r="BL93" s="114"/>
      <c r="BM93" s="114"/>
      <c r="BN93" s="114"/>
      <c r="BO93" s="114"/>
      <c r="BP93" s="114"/>
      <c r="BQ93" s="114"/>
      <c r="BR93" s="114"/>
      <c r="BS93" s="114"/>
      <c r="BT93" s="114"/>
      <c r="BU93" s="114"/>
      <c r="BV93" s="114"/>
      <c r="BW93" s="114"/>
      <c r="BX93" s="114"/>
      <c r="BY93" s="114"/>
      <c r="BZ93" s="114"/>
    </row>
    <row r="94" spans="13:78" s="181" customFormat="1" x14ac:dyDescent="0.25"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  <c r="BH94" s="114"/>
      <c r="BI94" s="114"/>
      <c r="BJ94" s="114"/>
      <c r="BK94" s="114"/>
      <c r="BL94" s="114"/>
      <c r="BM94" s="114"/>
      <c r="BN94" s="114"/>
      <c r="BO94" s="114"/>
      <c r="BP94" s="114"/>
      <c r="BQ94" s="114"/>
      <c r="BR94" s="114"/>
      <c r="BS94" s="114"/>
      <c r="BT94" s="114"/>
      <c r="BU94" s="114"/>
      <c r="BV94" s="114"/>
      <c r="BW94" s="114"/>
      <c r="BX94" s="114"/>
      <c r="BY94" s="114"/>
      <c r="BZ94" s="114"/>
    </row>
    <row r="95" spans="13:78" s="181" customFormat="1" x14ac:dyDescent="0.25"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  <c r="BH95" s="114"/>
      <c r="BI95" s="114"/>
      <c r="BJ95" s="114"/>
      <c r="BK95" s="114"/>
      <c r="BL95" s="114"/>
      <c r="BM95" s="114"/>
      <c r="BN95" s="114"/>
      <c r="BO95" s="114"/>
      <c r="BP95" s="114"/>
      <c r="BQ95" s="114"/>
      <c r="BR95" s="114"/>
      <c r="BS95" s="114"/>
      <c r="BT95" s="114"/>
      <c r="BU95" s="114"/>
      <c r="BV95" s="114"/>
      <c r="BW95" s="114"/>
      <c r="BX95" s="114"/>
      <c r="BY95" s="114"/>
      <c r="BZ95" s="114"/>
    </row>
    <row r="96" spans="13:78" s="181" customFormat="1" x14ac:dyDescent="0.25"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  <c r="BF96" s="114"/>
      <c r="BG96" s="114"/>
      <c r="BH96" s="114"/>
      <c r="BI96" s="114"/>
      <c r="BJ96" s="114"/>
      <c r="BK96" s="114"/>
      <c r="BL96" s="114"/>
      <c r="BM96" s="114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</row>
    <row r="97" spans="13:78" s="181" customFormat="1" x14ac:dyDescent="0.25"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  <c r="BH97" s="114"/>
      <c r="BI97" s="114"/>
      <c r="BJ97" s="114"/>
      <c r="BK97" s="114"/>
      <c r="BL97" s="114"/>
      <c r="BM97" s="114"/>
      <c r="BN97" s="114"/>
      <c r="BO97" s="114"/>
      <c r="BP97" s="114"/>
      <c r="BQ97" s="114"/>
      <c r="BR97" s="114"/>
      <c r="BS97" s="114"/>
      <c r="BT97" s="114"/>
      <c r="BU97" s="114"/>
      <c r="BV97" s="114"/>
      <c r="BW97" s="114"/>
      <c r="BX97" s="114"/>
      <c r="BY97" s="114"/>
      <c r="BZ97" s="114"/>
    </row>
    <row r="98" spans="13:78" s="181" customFormat="1" x14ac:dyDescent="0.25"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4"/>
      <c r="BM98" s="114"/>
      <c r="BN98" s="114"/>
      <c r="BO98" s="114"/>
      <c r="BP98" s="114"/>
      <c r="BQ98" s="114"/>
      <c r="BR98" s="114"/>
      <c r="BS98" s="114"/>
      <c r="BT98" s="114"/>
      <c r="BU98" s="114"/>
      <c r="BV98" s="114"/>
      <c r="BW98" s="114"/>
      <c r="BX98" s="114"/>
      <c r="BY98" s="114"/>
      <c r="BZ98" s="114"/>
    </row>
    <row r="99" spans="13:78" s="181" customFormat="1" x14ac:dyDescent="0.25"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  <c r="BH99" s="114"/>
      <c r="BI99" s="114"/>
      <c r="BJ99" s="114"/>
      <c r="BK99" s="114"/>
      <c r="BL99" s="114"/>
      <c r="BM99" s="114"/>
      <c r="BN99" s="114"/>
      <c r="BO99" s="114"/>
      <c r="BP99" s="114"/>
      <c r="BQ99" s="114"/>
      <c r="BR99" s="114"/>
      <c r="BS99" s="114"/>
      <c r="BT99" s="114"/>
      <c r="BU99" s="114"/>
      <c r="BV99" s="114"/>
      <c r="BW99" s="114"/>
      <c r="BX99" s="114"/>
      <c r="BY99" s="114"/>
      <c r="BZ99" s="114"/>
    </row>
    <row r="100" spans="13:78" s="181" customFormat="1" x14ac:dyDescent="0.25"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  <c r="BH100" s="114"/>
      <c r="BI100" s="114"/>
      <c r="BJ100" s="114"/>
      <c r="BK100" s="114"/>
      <c r="BL100" s="114"/>
      <c r="BM100" s="114"/>
      <c r="BN100" s="114"/>
      <c r="BO100" s="114"/>
      <c r="BP100" s="114"/>
      <c r="BQ100" s="114"/>
      <c r="BR100" s="114"/>
      <c r="BS100" s="114"/>
      <c r="BT100" s="114"/>
      <c r="BU100" s="114"/>
      <c r="BV100" s="114"/>
      <c r="BW100" s="114"/>
      <c r="BX100" s="114"/>
      <c r="BY100" s="114"/>
      <c r="BZ100" s="114"/>
    </row>
    <row r="101" spans="13:78" s="181" customFormat="1" x14ac:dyDescent="0.25"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114"/>
      <c r="BA101" s="114"/>
      <c r="BB101" s="114"/>
      <c r="BC101" s="114"/>
      <c r="BD101" s="114"/>
      <c r="BE101" s="114"/>
      <c r="BF101" s="114"/>
      <c r="BG101" s="114"/>
      <c r="BH101" s="114"/>
      <c r="BI101" s="114"/>
      <c r="BJ101" s="114"/>
      <c r="BK101" s="114"/>
      <c r="BL101" s="114"/>
      <c r="BM101" s="114"/>
      <c r="BN101" s="114"/>
      <c r="BO101" s="114"/>
      <c r="BP101" s="114"/>
      <c r="BQ101" s="114"/>
      <c r="BR101" s="114"/>
      <c r="BS101" s="114"/>
      <c r="BT101" s="114"/>
      <c r="BU101" s="114"/>
      <c r="BV101" s="114"/>
      <c r="BW101" s="114"/>
      <c r="BX101" s="114"/>
      <c r="BY101" s="114"/>
      <c r="BZ101" s="114"/>
    </row>
    <row r="102" spans="13:78" s="181" customFormat="1" x14ac:dyDescent="0.25"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  <c r="AT102" s="114"/>
      <c r="AU102" s="114"/>
      <c r="AV102" s="114"/>
      <c r="AW102" s="114"/>
      <c r="AX102" s="114"/>
      <c r="AY102" s="114"/>
      <c r="AZ102" s="114"/>
      <c r="BA102" s="114"/>
      <c r="BB102" s="114"/>
      <c r="BC102" s="114"/>
      <c r="BD102" s="114"/>
      <c r="BE102" s="114"/>
      <c r="BF102" s="114"/>
      <c r="BG102" s="114"/>
      <c r="BH102" s="114"/>
      <c r="BI102" s="114"/>
      <c r="BJ102" s="114"/>
      <c r="BK102" s="114"/>
      <c r="BL102" s="114"/>
      <c r="BM102" s="114"/>
      <c r="BN102" s="114"/>
      <c r="BO102" s="114"/>
      <c r="BP102" s="114"/>
      <c r="BQ102" s="114"/>
      <c r="BR102" s="114"/>
      <c r="BS102" s="114"/>
      <c r="BT102" s="114"/>
      <c r="BU102" s="114"/>
      <c r="BV102" s="114"/>
      <c r="BW102" s="114"/>
      <c r="BX102" s="114"/>
      <c r="BY102" s="114"/>
      <c r="BZ102" s="114"/>
    </row>
    <row r="103" spans="13:78" s="181" customFormat="1" x14ac:dyDescent="0.25"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4"/>
      <c r="BT103" s="114"/>
      <c r="BU103" s="114"/>
      <c r="BV103" s="114"/>
      <c r="BW103" s="114"/>
      <c r="BX103" s="114"/>
      <c r="BY103" s="114"/>
      <c r="BZ103" s="114"/>
    </row>
    <row r="104" spans="13:78" s="181" customFormat="1" x14ac:dyDescent="0.25"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14"/>
      <c r="BR104" s="114"/>
      <c r="BS104" s="114"/>
      <c r="BT104" s="114"/>
      <c r="BU104" s="114"/>
      <c r="BV104" s="114"/>
      <c r="BW104" s="114"/>
      <c r="BX104" s="114"/>
      <c r="BY104" s="114"/>
      <c r="BZ104" s="114"/>
    </row>
    <row r="105" spans="13:78" s="181" customFormat="1" x14ac:dyDescent="0.25"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BY105" s="114"/>
      <c r="BZ105" s="114"/>
    </row>
    <row r="106" spans="13:78" s="181" customFormat="1" x14ac:dyDescent="0.25"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4"/>
      <c r="BT106" s="114"/>
      <c r="BU106" s="114"/>
      <c r="BV106" s="114"/>
      <c r="BW106" s="114"/>
      <c r="BX106" s="114"/>
      <c r="BY106" s="114"/>
      <c r="BZ106" s="114"/>
    </row>
    <row r="107" spans="13:78" s="181" customFormat="1" x14ac:dyDescent="0.25"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BY107" s="114"/>
      <c r="BZ107" s="114"/>
    </row>
    <row r="108" spans="13:78" s="181" customFormat="1" x14ac:dyDescent="0.25"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  <c r="BI108" s="114"/>
      <c r="BJ108" s="114"/>
      <c r="BK108" s="114"/>
      <c r="BL108" s="114"/>
      <c r="BM108" s="114"/>
      <c r="BN108" s="114"/>
      <c r="BO108" s="114"/>
      <c r="BP108" s="114"/>
      <c r="BQ108" s="114"/>
      <c r="BR108" s="114"/>
      <c r="BS108" s="114"/>
      <c r="BT108" s="114"/>
      <c r="BU108" s="114"/>
      <c r="BV108" s="114"/>
      <c r="BW108" s="114"/>
      <c r="BX108" s="114"/>
      <c r="BY108" s="114"/>
      <c r="BZ108" s="114"/>
    </row>
    <row r="109" spans="13:78" s="181" customFormat="1" x14ac:dyDescent="0.25"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  <c r="BY109" s="114"/>
      <c r="BZ109" s="114"/>
    </row>
    <row r="110" spans="13:78" s="181" customFormat="1" x14ac:dyDescent="0.25"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14"/>
      <c r="BL110" s="114"/>
      <c r="BM110" s="114"/>
      <c r="BN110" s="114"/>
      <c r="BO110" s="114"/>
      <c r="BP110" s="114"/>
      <c r="BQ110" s="114"/>
      <c r="BR110" s="114"/>
      <c r="BS110" s="114"/>
      <c r="BT110" s="114"/>
      <c r="BU110" s="114"/>
      <c r="BV110" s="114"/>
      <c r="BW110" s="114"/>
      <c r="BX110" s="114"/>
      <c r="BY110" s="114"/>
      <c r="BZ110" s="114"/>
    </row>
    <row r="111" spans="13:78" s="181" customFormat="1" x14ac:dyDescent="0.25"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  <c r="BY111" s="114"/>
      <c r="BZ111" s="114"/>
    </row>
    <row r="112" spans="13:78" s="181" customFormat="1" x14ac:dyDescent="0.25"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4"/>
      <c r="BT112" s="114"/>
      <c r="BU112" s="114"/>
      <c r="BV112" s="114"/>
      <c r="BW112" s="114"/>
      <c r="BX112" s="114"/>
      <c r="BY112" s="114"/>
      <c r="BZ112" s="114"/>
    </row>
    <row r="113" spans="13:78" s="181" customFormat="1" x14ac:dyDescent="0.25"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  <c r="BY113" s="114"/>
      <c r="BZ113" s="114"/>
    </row>
    <row r="114" spans="13:78" s="181" customFormat="1" x14ac:dyDescent="0.25"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  <c r="BI114" s="114"/>
      <c r="BJ114" s="114"/>
      <c r="BK114" s="114"/>
      <c r="BL114" s="114"/>
      <c r="BM114" s="114"/>
      <c r="BN114" s="114"/>
      <c r="BO114" s="114"/>
      <c r="BP114" s="114"/>
      <c r="BQ114" s="114"/>
      <c r="BR114" s="114"/>
      <c r="BS114" s="114"/>
      <c r="BT114" s="114"/>
      <c r="BU114" s="114"/>
      <c r="BV114" s="114"/>
      <c r="BW114" s="114"/>
      <c r="BX114" s="114"/>
      <c r="BY114" s="114"/>
      <c r="BZ114" s="114"/>
    </row>
    <row r="115" spans="13:78" s="181" customFormat="1" x14ac:dyDescent="0.25"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  <c r="AT115" s="114"/>
      <c r="AU115" s="114"/>
      <c r="AV115" s="114"/>
      <c r="AW115" s="114"/>
      <c r="AX115" s="114"/>
      <c r="AY115" s="114"/>
      <c r="AZ115" s="114"/>
      <c r="BA115" s="114"/>
      <c r="BB115" s="114"/>
      <c r="BC115" s="114"/>
      <c r="BD115" s="114"/>
      <c r="BE115" s="114"/>
      <c r="BF115" s="114"/>
      <c r="BG115" s="114"/>
      <c r="BH115" s="114"/>
      <c r="BI115" s="114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4"/>
      <c r="BT115" s="114"/>
      <c r="BU115" s="114"/>
      <c r="BV115" s="114"/>
      <c r="BW115" s="114"/>
      <c r="BX115" s="114"/>
      <c r="BY115" s="114"/>
      <c r="BZ115" s="114"/>
    </row>
    <row r="116" spans="13:78" s="181" customFormat="1" x14ac:dyDescent="0.25"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  <c r="BI116" s="114"/>
      <c r="BJ116" s="114"/>
      <c r="BK116" s="114"/>
      <c r="BL116" s="114"/>
      <c r="BM116" s="114"/>
      <c r="BN116" s="114"/>
      <c r="BO116" s="114"/>
      <c r="BP116" s="114"/>
      <c r="BQ116" s="114"/>
      <c r="BR116" s="114"/>
      <c r="BS116" s="114"/>
      <c r="BT116" s="114"/>
      <c r="BU116" s="114"/>
      <c r="BV116" s="114"/>
      <c r="BW116" s="114"/>
      <c r="BX116" s="114"/>
      <c r="BY116" s="114"/>
      <c r="BZ116" s="114"/>
    </row>
    <row r="117" spans="13:78" s="181" customFormat="1" x14ac:dyDescent="0.25"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14"/>
      <c r="BI117" s="114"/>
      <c r="BJ117" s="114"/>
      <c r="BK117" s="114"/>
      <c r="BL117" s="114"/>
      <c r="BM117" s="114"/>
      <c r="BN117" s="114"/>
      <c r="BO117" s="114"/>
      <c r="BP117" s="114"/>
      <c r="BQ117" s="114"/>
      <c r="BR117" s="114"/>
      <c r="BS117" s="114"/>
      <c r="BT117" s="114"/>
      <c r="BU117" s="114"/>
      <c r="BV117" s="114"/>
      <c r="BW117" s="114"/>
      <c r="BX117" s="114"/>
      <c r="BY117" s="114"/>
      <c r="BZ117" s="114"/>
    </row>
    <row r="118" spans="13:78" s="181" customFormat="1" x14ac:dyDescent="0.25"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14"/>
      <c r="BR118" s="114"/>
      <c r="BS118" s="114"/>
      <c r="BT118" s="114"/>
      <c r="BU118" s="114"/>
      <c r="BV118" s="114"/>
      <c r="BW118" s="114"/>
      <c r="BX118" s="114"/>
      <c r="BY118" s="114"/>
      <c r="BZ118" s="114"/>
    </row>
    <row r="119" spans="13:78" s="181" customFormat="1" x14ac:dyDescent="0.25"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14"/>
      <c r="BR119" s="114"/>
      <c r="BS119" s="114"/>
      <c r="BT119" s="114"/>
      <c r="BU119" s="114"/>
      <c r="BV119" s="114"/>
      <c r="BW119" s="114"/>
      <c r="BX119" s="114"/>
      <c r="BY119" s="114"/>
      <c r="BZ119" s="114"/>
    </row>
    <row r="120" spans="13:78" s="181" customFormat="1" x14ac:dyDescent="0.25"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14"/>
      <c r="BL120" s="114"/>
      <c r="BM120" s="114"/>
      <c r="BN120" s="114"/>
      <c r="BO120" s="114"/>
      <c r="BP120" s="114"/>
      <c r="BQ120" s="114"/>
      <c r="BR120" s="114"/>
      <c r="BS120" s="114"/>
      <c r="BT120" s="114"/>
      <c r="BU120" s="114"/>
      <c r="BV120" s="114"/>
      <c r="BW120" s="114"/>
      <c r="BX120" s="114"/>
      <c r="BY120" s="114"/>
      <c r="BZ120" s="114"/>
    </row>
    <row r="121" spans="13:78" s="181" customFormat="1" x14ac:dyDescent="0.25"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14"/>
      <c r="BL121" s="114"/>
      <c r="BM121" s="114"/>
      <c r="BN121" s="114"/>
      <c r="BO121" s="114"/>
      <c r="BP121" s="114"/>
      <c r="BQ121" s="114"/>
      <c r="BR121" s="114"/>
      <c r="BS121" s="114"/>
      <c r="BT121" s="114"/>
      <c r="BU121" s="114"/>
      <c r="BV121" s="114"/>
      <c r="BW121" s="114"/>
      <c r="BX121" s="114"/>
      <c r="BY121" s="114"/>
      <c r="BZ121" s="114"/>
    </row>
    <row r="122" spans="13:78" s="181" customFormat="1" x14ac:dyDescent="0.25"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  <c r="AT122" s="114"/>
      <c r="AU122" s="114"/>
      <c r="AV122" s="114"/>
      <c r="AW122" s="114"/>
      <c r="AX122" s="114"/>
      <c r="AY122" s="114"/>
      <c r="AZ122" s="114"/>
      <c r="BA122" s="114"/>
      <c r="BB122" s="114"/>
      <c r="BC122" s="114"/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14"/>
      <c r="BO122" s="114"/>
      <c r="BP122" s="114"/>
      <c r="BQ122" s="114"/>
      <c r="BR122" s="114"/>
      <c r="BS122" s="114"/>
      <c r="BT122" s="114"/>
      <c r="BU122" s="114"/>
      <c r="BV122" s="114"/>
      <c r="BW122" s="114"/>
      <c r="BX122" s="114"/>
      <c r="BY122" s="114"/>
      <c r="BZ122" s="114"/>
    </row>
    <row r="123" spans="13:78" s="181" customFormat="1" x14ac:dyDescent="0.25"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  <c r="BJ123" s="114"/>
      <c r="BK123" s="114"/>
      <c r="BL123" s="114"/>
      <c r="BM123" s="114"/>
      <c r="BN123" s="114"/>
      <c r="BO123" s="114"/>
      <c r="BP123" s="114"/>
      <c r="BQ123" s="114"/>
      <c r="BR123" s="114"/>
      <c r="BS123" s="114"/>
      <c r="BT123" s="114"/>
      <c r="BU123" s="114"/>
      <c r="BV123" s="114"/>
      <c r="BW123" s="114"/>
      <c r="BX123" s="114"/>
      <c r="BY123" s="114"/>
      <c r="BZ123" s="114"/>
    </row>
    <row r="124" spans="13:78" s="181" customFormat="1" x14ac:dyDescent="0.25"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</row>
    <row r="125" spans="13:78" s="181" customFormat="1" x14ac:dyDescent="0.25"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</row>
    <row r="126" spans="13:78" s="181" customFormat="1" x14ac:dyDescent="0.25"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14"/>
      <c r="BR126" s="114"/>
      <c r="BS126" s="114"/>
      <c r="BT126" s="114"/>
      <c r="BU126" s="114"/>
      <c r="BV126" s="114"/>
      <c r="BW126" s="114"/>
      <c r="BX126" s="114"/>
      <c r="BY126" s="114"/>
      <c r="BZ126" s="114"/>
    </row>
    <row r="127" spans="13:78" s="181" customFormat="1" x14ac:dyDescent="0.25"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</row>
    <row r="128" spans="13:78" s="181" customFormat="1" x14ac:dyDescent="0.25"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14"/>
      <c r="BR128" s="114"/>
      <c r="BS128" s="114"/>
      <c r="BT128" s="114"/>
      <c r="BU128" s="114"/>
      <c r="BV128" s="114"/>
      <c r="BW128" s="114"/>
      <c r="BX128" s="114"/>
      <c r="BY128" s="114"/>
      <c r="BZ128" s="114"/>
    </row>
    <row r="129" spans="13:78" s="181" customFormat="1" x14ac:dyDescent="0.25"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14"/>
      <c r="BR129" s="114"/>
      <c r="BS129" s="114"/>
      <c r="BT129" s="114"/>
      <c r="BU129" s="114"/>
      <c r="BV129" s="114"/>
      <c r="BW129" s="114"/>
      <c r="BX129" s="114"/>
      <c r="BY129" s="114"/>
      <c r="BZ129" s="114"/>
    </row>
    <row r="130" spans="13:78" s="181" customFormat="1" x14ac:dyDescent="0.25"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14"/>
      <c r="BR130" s="114"/>
      <c r="BS130" s="114"/>
      <c r="BT130" s="114"/>
      <c r="BU130" s="114"/>
      <c r="BV130" s="114"/>
      <c r="BW130" s="114"/>
      <c r="BX130" s="114"/>
      <c r="BY130" s="114"/>
      <c r="BZ130" s="114"/>
    </row>
    <row r="131" spans="13:78" s="181" customFormat="1" x14ac:dyDescent="0.25"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14"/>
      <c r="BR131" s="114"/>
      <c r="BS131" s="114"/>
      <c r="BT131" s="114"/>
      <c r="BU131" s="114"/>
      <c r="BV131" s="114"/>
      <c r="BW131" s="114"/>
      <c r="BX131" s="114"/>
      <c r="BY131" s="114"/>
      <c r="BZ131" s="114"/>
    </row>
    <row r="132" spans="13:78" s="181" customFormat="1" x14ac:dyDescent="0.25"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14"/>
      <c r="BR132" s="114"/>
      <c r="BS132" s="114"/>
      <c r="BT132" s="114"/>
      <c r="BU132" s="114"/>
      <c r="BV132" s="114"/>
      <c r="BW132" s="114"/>
      <c r="BX132" s="114"/>
      <c r="BY132" s="114"/>
      <c r="BZ132" s="114"/>
    </row>
    <row r="133" spans="13:78" s="181" customFormat="1" x14ac:dyDescent="0.25"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14"/>
      <c r="BR133" s="114"/>
      <c r="BS133" s="114"/>
      <c r="BT133" s="114"/>
      <c r="BU133" s="114"/>
      <c r="BV133" s="114"/>
      <c r="BW133" s="114"/>
      <c r="BX133" s="114"/>
      <c r="BY133" s="114"/>
      <c r="BZ133" s="114"/>
    </row>
    <row r="134" spans="13:78" s="181" customFormat="1" x14ac:dyDescent="0.25"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BS134" s="114"/>
      <c r="BT134" s="114"/>
      <c r="BU134" s="114"/>
      <c r="BV134" s="114"/>
      <c r="BW134" s="114"/>
      <c r="BX134" s="114"/>
      <c r="BY134" s="114"/>
      <c r="BZ134" s="114"/>
    </row>
    <row r="135" spans="13:78" s="181" customFormat="1" x14ac:dyDescent="0.25"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14"/>
      <c r="BR135" s="114"/>
      <c r="BS135" s="114"/>
      <c r="BT135" s="114"/>
      <c r="BU135" s="114"/>
      <c r="BV135" s="114"/>
      <c r="BW135" s="114"/>
      <c r="BX135" s="114"/>
      <c r="BY135" s="114"/>
      <c r="BZ135" s="114"/>
    </row>
    <row r="136" spans="13:78" s="181" customFormat="1" x14ac:dyDescent="0.25"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14"/>
      <c r="BR136" s="114"/>
      <c r="BS136" s="114"/>
      <c r="BT136" s="114"/>
      <c r="BU136" s="114"/>
      <c r="BV136" s="114"/>
      <c r="BW136" s="114"/>
      <c r="BX136" s="114"/>
      <c r="BY136" s="114"/>
      <c r="BZ136" s="114"/>
    </row>
    <row r="137" spans="13:78" s="181" customFormat="1" x14ac:dyDescent="0.25"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14"/>
      <c r="BR137" s="114"/>
      <c r="BS137" s="114"/>
      <c r="BT137" s="114"/>
      <c r="BU137" s="114"/>
      <c r="BV137" s="114"/>
      <c r="BW137" s="114"/>
      <c r="BX137" s="114"/>
      <c r="BY137" s="114"/>
      <c r="BZ137" s="114"/>
    </row>
    <row r="138" spans="13:78" s="181" customFormat="1" x14ac:dyDescent="0.25"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4"/>
      <c r="BR138" s="114"/>
      <c r="BS138" s="114"/>
      <c r="BT138" s="114"/>
      <c r="BU138" s="114"/>
      <c r="BV138" s="114"/>
      <c r="BW138" s="114"/>
      <c r="BX138" s="114"/>
      <c r="BY138" s="114"/>
      <c r="BZ138" s="114"/>
    </row>
    <row r="139" spans="13:78" s="181" customFormat="1" x14ac:dyDescent="0.25"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BY139" s="114"/>
      <c r="BZ139" s="114"/>
    </row>
    <row r="140" spans="13:78" s="181" customFormat="1" x14ac:dyDescent="0.25"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  <c r="BH140" s="114"/>
      <c r="BI140" s="114"/>
      <c r="BJ140" s="114"/>
      <c r="BK140" s="114"/>
      <c r="BL140" s="114"/>
      <c r="BM140" s="114"/>
      <c r="BN140" s="114"/>
      <c r="BO140" s="114"/>
      <c r="BP140" s="114"/>
      <c r="BQ140" s="114"/>
      <c r="BR140" s="114"/>
      <c r="BS140" s="114"/>
      <c r="BT140" s="114"/>
      <c r="BU140" s="114"/>
      <c r="BV140" s="114"/>
      <c r="BW140" s="114"/>
      <c r="BX140" s="114"/>
      <c r="BY140" s="114"/>
      <c r="BZ140" s="114"/>
    </row>
    <row r="141" spans="13:78" s="181" customFormat="1" x14ac:dyDescent="0.25"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4"/>
    </row>
    <row r="142" spans="13:78" s="181" customFormat="1" x14ac:dyDescent="0.25"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  <c r="BH142" s="114"/>
      <c r="BI142" s="114"/>
      <c r="BJ142" s="114"/>
      <c r="BK142" s="114"/>
      <c r="BL142" s="114"/>
      <c r="BM142" s="114"/>
      <c r="BN142" s="114"/>
      <c r="BO142" s="114"/>
      <c r="BP142" s="114"/>
      <c r="BQ142" s="114"/>
      <c r="BR142" s="114"/>
      <c r="BS142" s="114"/>
      <c r="BT142" s="114"/>
      <c r="BU142" s="114"/>
      <c r="BV142" s="114"/>
      <c r="BW142" s="114"/>
      <c r="BX142" s="114"/>
      <c r="BY142" s="114"/>
      <c r="BZ142" s="114"/>
    </row>
    <row r="143" spans="13:78" s="181" customFormat="1" x14ac:dyDescent="0.25"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4"/>
    </row>
    <row r="144" spans="13:78" s="181" customFormat="1" x14ac:dyDescent="0.25"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  <c r="BY144" s="114"/>
      <c r="BZ144" s="114"/>
    </row>
    <row r="145" spans="13:78" s="181" customFormat="1" x14ac:dyDescent="0.25"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14"/>
      <c r="BR145" s="114"/>
      <c r="BS145" s="114"/>
      <c r="BT145" s="114"/>
      <c r="BU145" s="114"/>
      <c r="BV145" s="114"/>
      <c r="BW145" s="114"/>
      <c r="BX145" s="114"/>
      <c r="BY145" s="114"/>
      <c r="BZ145" s="114"/>
    </row>
    <row r="146" spans="13:78" s="181" customFormat="1" x14ac:dyDescent="0.25"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14"/>
      <c r="BR146" s="114"/>
      <c r="BS146" s="114"/>
      <c r="BT146" s="114"/>
      <c r="BU146" s="114"/>
      <c r="BV146" s="114"/>
      <c r="BW146" s="114"/>
      <c r="BX146" s="114"/>
      <c r="BY146" s="114"/>
      <c r="BZ146" s="114"/>
    </row>
    <row r="147" spans="13:78" s="181" customFormat="1" x14ac:dyDescent="0.25"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14"/>
      <c r="BR147" s="114"/>
      <c r="BS147" s="114"/>
      <c r="BT147" s="114"/>
      <c r="BU147" s="114"/>
      <c r="BV147" s="114"/>
      <c r="BW147" s="114"/>
      <c r="BX147" s="114"/>
      <c r="BY147" s="114"/>
      <c r="BZ147" s="114"/>
    </row>
    <row r="148" spans="13:78" s="181" customFormat="1" x14ac:dyDescent="0.25"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  <c r="BH148" s="114"/>
      <c r="BI148" s="114"/>
      <c r="BJ148" s="114"/>
      <c r="BK148" s="114"/>
      <c r="BL148" s="114"/>
      <c r="BM148" s="114"/>
      <c r="BN148" s="114"/>
      <c r="BO148" s="114"/>
      <c r="BP148" s="114"/>
      <c r="BQ148" s="114"/>
      <c r="BR148" s="114"/>
      <c r="BS148" s="114"/>
      <c r="BT148" s="114"/>
      <c r="BU148" s="114"/>
      <c r="BV148" s="114"/>
      <c r="BW148" s="114"/>
      <c r="BX148" s="114"/>
      <c r="BY148" s="114"/>
      <c r="BZ148" s="114"/>
    </row>
    <row r="149" spans="13:78" s="181" customFormat="1" x14ac:dyDescent="0.25"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14"/>
      <c r="BR149" s="114"/>
      <c r="BS149" s="114"/>
      <c r="BT149" s="114"/>
      <c r="BU149" s="114"/>
      <c r="BV149" s="114"/>
      <c r="BW149" s="114"/>
      <c r="BX149" s="114"/>
      <c r="BY149" s="114"/>
      <c r="BZ149" s="114"/>
    </row>
    <row r="150" spans="13:78" s="181" customFormat="1" x14ac:dyDescent="0.25"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14"/>
      <c r="BR150" s="114"/>
      <c r="BS150" s="114"/>
      <c r="BT150" s="114"/>
      <c r="BU150" s="114"/>
      <c r="BV150" s="114"/>
      <c r="BW150" s="114"/>
      <c r="BX150" s="114"/>
      <c r="BY150" s="114"/>
      <c r="BZ150" s="114"/>
    </row>
    <row r="151" spans="13:78" s="181" customFormat="1" x14ac:dyDescent="0.25"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14"/>
      <c r="BR151" s="114"/>
      <c r="BS151" s="114"/>
      <c r="BT151" s="114"/>
      <c r="BU151" s="114"/>
      <c r="BV151" s="114"/>
      <c r="BW151" s="114"/>
      <c r="BX151" s="114"/>
      <c r="BY151" s="114"/>
      <c r="BZ151" s="114"/>
    </row>
    <row r="152" spans="13:78" s="181" customFormat="1" x14ac:dyDescent="0.25"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14"/>
      <c r="BR152" s="114"/>
      <c r="BS152" s="114"/>
      <c r="BT152" s="114"/>
      <c r="BU152" s="114"/>
      <c r="BV152" s="114"/>
      <c r="BW152" s="114"/>
      <c r="BX152" s="114"/>
      <c r="BY152" s="114"/>
      <c r="BZ152" s="114"/>
    </row>
    <row r="153" spans="13:78" s="181" customFormat="1" x14ac:dyDescent="0.25"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4"/>
      <c r="BR153" s="114"/>
      <c r="BS153" s="114"/>
      <c r="BT153" s="114"/>
      <c r="BU153" s="114"/>
      <c r="BV153" s="114"/>
      <c r="BW153" s="114"/>
      <c r="BX153" s="114"/>
      <c r="BY153" s="114"/>
      <c r="BZ153" s="114"/>
    </row>
    <row r="154" spans="13:78" s="181" customFormat="1" x14ac:dyDescent="0.25"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4"/>
      <c r="BR154" s="114"/>
      <c r="BS154" s="114"/>
      <c r="BT154" s="114"/>
      <c r="BU154" s="114"/>
      <c r="BV154" s="114"/>
      <c r="BW154" s="114"/>
      <c r="BX154" s="114"/>
      <c r="BY154" s="114"/>
      <c r="BZ154" s="114"/>
    </row>
    <row r="155" spans="13:78" s="181" customFormat="1" x14ac:dyDescent="0.25"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4"/>
      <c r="BR155" s="114"/>
      <c r="BS155" s="114"/>
      <c r="BT155" s="114"/>
      <c r="BU155" s="114"/>
      <c r="BV155" s="114"/>
      <c r="BW155" s="114"/>
      <c r="BX155" s="114"/>
      <c r="BY155" s="114"/>
      <c r="BZ155" s="114"/>
    </row>
    <row r="156" spans="13:78" s="181" customFormat="1" x14ac:dyDescent="0.25"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4"/>
      <c r="BR156" s="114"/>
      <c r="BS156" s="114"/>
      <c r="BT156" s="114"/>
      <c r="BU156" s="114"/>
      <c r="BV156" s="114"/>
      <c r="BW156" s="114"/>
      <c r="BX156" s="114"/>
      <c r="BY156" s="114"/>
      <c r="BZ156" s="114"/>
    </row>
    <row r="157" spans="13:78" s="181" customFormat="1" x14ac:dyDescent="0.25"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4"/>
      <c r="BR157" s="114"/>
      <c r="BS157" s="114"/>
      <c r="BT157" s="114"/>
      <c r="BU157" s="114"/>
      <c r="BV157" s="114"/>
      <c r="BW157" s="114"/>
      <c r="BX157" s="114"/>
      <c r="BY157" s="114"/>
      <c r="BZ157" s="114"/>
    </row>
    <row r="158" spans="13:78" s="181" customFormat="1" x14ac:dyDescent="0.25"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4"/>
      <c r="BR158" s="114"/>
      <c r="BS158" s="114"/>
      <c r="BT158" s="114"/>
      <c r="BU158" s="114"/>
      <c r="BV158" s="114"/>
      <c r="BW158" s="114"/>
      <c r="BX158" s="114"/>
      <c r="BY158" s="114"/>
      <c r="BZ158" s="114"/>
    </row>
    <row r="159" spans="13:78" s="181" customFormat="1" x14ac:dyDescent="0.25"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4"/>
      <c r="BR159" s="114"/>
      <c r="BS159" s="114"/>
      <c r="BT159" s="114"/>
      <c r="BU159" s="114"/>
      <c r="BV159" s="114"/>
      <c r="BW159" s="114"/>
      <c r="BX159" s="114"/>
      <c r="BY159" s="114"/>
      <c r="BZ159" s="114"/>
    </row>
    <row r="160" spans="13:78" s="181" customFormat="1" x14ac:dyDescent="0.25"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4"/>
      <c r="BR160" s="114"/>
      <c r="BS160" s="114"/>
      <c r="BT160" s="114"/>
      <c r="BU160" s="114"/>
      <c r="BV160" s="114"/>
      <c r="BW160" s="114"/>
      <c r="BX160" s="114"/>
      <c r="BY160" s="114"/>
      <c r="BZ160" s="114"/>
    </row>
    <row r="161" spans="13:78" s="181" customFormat="1" x14ac:dyDescent="0.25"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4"/>
    </row>
    <row r="162" spans="13:78" s="181" customFormat="1" x14ac:dyDescent="0.25"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4"/>
      <c r="BR162" s="114"/>
      <c r="BS162" s="114"/>
      <c r="BT162" s="114"/>
      <c r="BU162" s="114"/>
      <c r="BV162" s="114"/>
      <c r="BW162" s="114"/>
      <c r="BX162" s="114"/>
      <c r="BY162" s="114"/>
      <c r="BZ162" s="114"/>
    </row>
    <row r="163" spans="13:78" s="181" customFormat="1" x14ac:dyDescent="0.25"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4"/>
      <c r="BR163" s="114"/>
      <c r="BS163" s="114"/>
      <c r="BT163" s="114"/>
      <c r="BU163" s="114"/>
      <c r="BV163" s="114"/>
      <c r="BW163" s="114"/>
      <c r="BX163" s="114"/>
      <c r="BY163" s="114"/>
      <c r="BZ163" s="114"/>
    </row>
    <row r="164" spans="13:78" s="181" customFormat="1" x14ac:dyDescent="0.25"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  <c r="BH164" s="114"/>
      <c r="BI164" s="114"/>
      <c r="BJ164" s="114"/>
      <c r="BK164" s="114"/>
      <c r="BL164" s="114"/>
      <c r="BM164" s="114"/>
      <c r="BN164" s="114"/>
      <c r="BO164" s="114"/>
      <c r="BP164" s="114"/>
      <c r="BQ164" s="114"/>
      <c r="BR164" s="114"/>
      <c r="BS164" s="114"/>
      <c r="BT164" s="114"/>
      <c r="BU164" s="114"/>
      <c r="BV164" s="114"/>
      <c r="BW164" s="114"/>
      <c r="BX164" s="114"/>
      <c r="BY164" s="114"/>
      <c r="BZ164" s="114"/>
    </row>
    <row r="165" spans="13:78" s="181" customFormat="1" x14ac:dyDescent="0.25"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</row>
    <row r="166" spans="13:78" s="181" customFormat="1" x14ac:dyDescent="0.25"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14"/>
      <c r="BR166" s="114"/>
      <c r="BS166" s="114"/>
      <c r="BT166" s="114"/>
      <c r="BU166" s="114"/>
      <c r="BV166" s="114"/>
      <c r="BW166" s="114"/>
      <c r="BX166" s="114"/>
      <c r="BY166" s="114"/>
      <c r="BZ166" s="114"/>
    </row>
    <row r="167" spans="13:78" s="181" customFormat="1" x14ac:dyDescent="0.25"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14"/>
      <c r="BR167" s="114"/>
      <c r="BS167" s="114"/>
      <c r="BT167" s="114"/>
      <c r="BU167" s="114"/>
      <c r="BV167" s="114"/>
      <c r="BW167" s="114"/>
      <c r="BX167" s="114"/>
      <c r="BY167" s="114"/>
      <c r="BZ167" s="114"/>
    </row>
    <row r="168" spans="13:78" s="181" customFormat="1" x14ac:dyDescent="0.25"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14"/>
      <c r="BR168" s="114"/>
      <c r="BS168" s="114"/>
      <c r="BT168" s="114"/>
      <c r="BU168" s="114"/>
      <c r="BV168" s="114"/>
      <c r="BW168" s="114"/>
      <c r="BX168" s="114"/>
      <c r="BY168" s="114"/>
      <c r="BZ168" s="114"/>
    </row>
    <row r="169" spans="13:78" s="181" customFormat="1" x14ac:dyDescent="0.25"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14"/>
      <c r="BR169" s="114"/>
      <c r="BS169" s="114"/>
      <c r="BT169" s="114"/>
      <c r="BU169" s="114"/>
      <c r="BV169" s="114"/>
      <c r="BW169" s="114"/>
      <c r="BX169" s="114"/>
      <c r="BY169" s="114"/>
      <c r="BZ169" s="114"/>
    </row>
    <row r="170" spans="13:78" s="181" customFormat="1" x14ac:dyDescent="0.25"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14"/>
      <c r="BR170" s="114"/>
      <c r="BS170" s="114"/>
      <c r="BT170" s="114"/>
      <c r="BU170" s="114"/>
      <c r="BV170" s="114"/>
      <c r="BW170" s="114"/>
      <c r="BX170" s="114"/>
      <c r="BY170" s="114"/>
      <c r="BZ170" s="114"/>
    </row>
    <row r="171" spans="13:78" s="181" customFormat="1" x14ac:dyDescent="0.25"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14"/>
      <c r="BR171" s="114"/>
      <c r="BS171" s="114"/>
      <c r="BT171" s="114"/>
      <c r="BU171" s="114"/>
      <c r="BV171" s="114"/>
      <c r="BW171" s="114"/>
      <c r="BX171" s="114"/>
      <c r="BY171" s="114"/>
      <c r="BZ171" s="114"/>
    </row>
    <row r="172" spans="13:78" s="181" customFormat="1" x14ac:dyDescent="0.25"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4"/>
      <c r="BR172" s="114"/>
      <c r="BS172" s="114"/>
      <c r="BT172" s="114"/>
      <c r="BU172" s="114"/>
      <c r="BV172" s="114"/>
      <c r="BW172" s="114"/>
      <c r="BX172" s="114"/>
      <c r="BY172" s="114"/>
      <c r="BZ172" s="114"/>
    </row>
    <row r="173" spans="13:78" s="181" customFormat="1" x14ac:dyDescent="0.25"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4"/>
      <c r="BR173" s="114"/>
      <c r="BS173" s="114"/>
      <c r="BT173" s="114"/>
      <c r="BU173" s="114"/>
      <c r="BV173" s="114"/>
      <c r="BW173" s="114"/>
      <c r="BX173" s="114"/>
      <c r="BY173" s="114"/>
      <c r="BZ173" s="114"/>
    </row>
    <row r="174" spans="13:78" s="181" customFormat="1" x14ac:dyDescent="0.25"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4"/>
      <c r="BR174" s="114"/>
      <c r="BS174" s="114"/>
      <c r="BT174" s="114"/>
      <c r="BU174" s="114"/>
      <c r="BV174" s="114"/>
      <c r="BW174" s="114"/>
      <c r="BX174" s="114"/>
      <c r="BY174" s="114"/>
      <c r="BZ174" s="114"/>
    </row>
    <row r="175" spans="13:78" s="181" customFormat="1" x14ac:dyDescent="0.25"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  <c r="BH175" s="114"/>
      <c r="BI175" s="114"/>
      <c r="BJ175" s="114"/>
      <c r="BK175" s="114"/>
      <c r="BL175" s="114"/>
      <c r="BM175" s="114"/>
      <c r="BN175" s="114"/>
      <c r="BO175" s="114"/>
      <c r="BP175" s="114"/>
      <c r="BQ175" s="114"/>
      <c r="BR175" s="114"/>
      <c r="BS175" s="114"/>
      <c r="BT175" s="114"/>
      <c r="BU175" s="114"/>
      <c r="BV175" s="114"/>
      <c r="BW175" s="114"/>
      <c r="BX175" s="114"/>
      <c r="BY175" s="114"/>
      <c r="BZ175" s="114"/>
    </row>
    <row r="176" spans="13:78" s="181" customFormat="1" x14ac:dyDescent="0.25"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4"/>
      <c r="BF176" s="114"/>
      <c r="BG176" s="114"/>
      <c r="BH176" s="114"/>
      <c r="BI176" s="114"/>
      <c r="BJ176" s="114"/>
      <c r="BK176" s="114"/>
      <c r="BL176" s="114"/>
      <c r="BM176" s="114"/>
      <c r="BN176" s="114"/>
      <c r="BO176" s="114"/>
      <c r="BP176" s="114"/>
      <c r="BQ176" s="114"/>
      <c r="BR176" s="114"/>
      <c r="BS176" s="114"/>
      <c r="BT176" s="114"/>
      <c r="BU176" s="114"/>
      <c r="BV176" s="114"/>
      <c r="BW176" s="114"/>
      <c r="BX176" s="114"/>
      <c r="BY176" s="114"/>
      <c r="BZ176" s="114"/>
    </row>
    <row r="177" spans="13:78" s="181" customFormat="1" x14ac:dyDescent="0.25"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4"/>
      <c r="BN177" s="114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</row>
    <row r="178" spans="13:78" s="181" customFormat="1" x14ac:dyDescent="0.25"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  <c r="BH178" s="114"/>
      <c r="BI178" s="114"/>
      <c r="BJ178" s="114"/>
      <c r="BK178" s="114"/>
      <c r="BL178" s="114"/>
      <c r="BM178" s="114"/>
      <c r="BN178" s="114"/>
      <c r="BO178" s="114"/>
      <c r="BP178" s="114"/>
      <c r="BQ178" s="114"/>
      <c r="BR178" s="114"/>
      <c r="BS178" s="114"/>
      <c r="BT178" s="114"/>
      <c r="BU178" s="114"/>
      <c r="BV178" s="114"/>
      <c r="BW178" s="114"/>
      <c r="BX178" s="114"/>
      <c r="BY178" s="114"/>
      <c r="BZ178" s="114"/>
    </row>
    <row r="179" spans="13:78" s="181" customFormat="1" x14ac:dyDescent="0.25"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  <c r="BH179" s="114"/>
      <c r="BI179" s="114"/>
      <c r="BJ179" s="114"/>
      <c r="BK179" s="114"/>
      <c r="BL179" s="114"/>
      <c r="BM179" s="114"/>
      <c r="BN179" s="114"/>
      <c r="BO179" s="114"/>
      <c r="BP179" s="114"/>
      <c r="BQ179" s="114"/>
      <c r="BR179" s="114"/>
      <c r="BS179" s="114"/>
      <c r="BT179" s="114"/>
      <c r="BU179" s="114"/>
      <c r="BV179" s="114"/>
      <c r="BW179" s="114"/>
      <c r="BX179" s="114"/>
      <c r="BY179" s="114"/>
      <c r="BZ179" s="114"/>
    </row>
    <row r="180" spans="13:78" s="181" customFormat="1" x14ac:dyDescent="0.25"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14"/>
      <c r="BR180" s="114"/>
      <c r="BS180" s="114"/>
      <c r="BT180" s="114"/>
      <c r="BU180" s="114"/>
      <c r="BV180" s="114"/>
      <c r="BW180" s="114"/>
      <c r="BX180" s="114"/>
      <c r="BY180" s="114"/>
      <c r="BZ180" s="114"/>
    </row>
    <row r="181" spans="13:78" s="181" customFormat="1" x14ac:dyDescent="0.25"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14"/>
      <c r="BR181" s="114"/>
      <c r="BS181" s="114"/>
      <c r="BT181" s="114"/>
      <c r="BU181" s="114"/>
      <c r="BV181" s="114"/>
      <c r="BW181" s="114"/>
      <c r="BX181" s="114"/>
      <c r="BY181" s="114"/>
      <c r="BZ181" s="114"/>
    </row>
    <row r="182" spans="13:78" s="181" customFormat="1" x14ac:dyDescent="0.25"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14"/>
      <c r="BR182" s="114"/>
      <c r="BS182" s="114"/>
      <c r="BT182" s="114"/>
      <c r="BU182" s="114"/>
      <c r="BV182" s="114"/>
      <c r="BW182" s="114"/>
      <c r="BX182" s="114"/>
      <c r="BY182" s="114"/>
      <c r="BZ182" s="114"/>
    </row>
    <row r="183" spans="13:78" s="181" customFormat="1" x14ac:dyDescent="0.25"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14"/>
      <c r="BR183" s="114"/>
      <c r="BS183" s="114"/>
      <c r="BT183" s="114"/>
      <c r="BU183" s="114"/>
      <c r="BV183" s="114"/>
      <c r="BW183" s="114"/>
      <c r="BX183" s="114"/>
      <c r="BY183" s="114"/>
      <c r="BZ183" s="114"/>
    </row>
    <row r="184" spans="13:78" s="181" customFormat="1" x14ac:dyDescent="0.25"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14"/>
      <c r="BR184" s="114"/>
      <c r="BS184" s="114"/>
      <c r="BT184" s="114"/>
      <c r="BU184" s="114"/>
      <c r="BV184" s="114"/>
      <c r="BW184" s="114"/>
      <c r="BX184" s="114"/>
      <c r="BY184" s="114"/>
      <c r="BZ184" s="114"/>
    </row>
    <row r="185" spans="13:78" s="181" customFormat="1" x14ac:dyDescent="0.25"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14"/>
      <c r="BR185" s="114"/>
      <c r="BS185" s="114"/>
      <c r="BT185" s="114"/>
      <c r="BU185" s="114"/>
      <c r="BV185" s="114"/>
      <c r="BW185" s="114"/>
      <c r="BX185" s="114"/>
      <c r="BY185" s="114"/>
      <c r="BZ185" s="114"/>
    </row>
    <row r="186" spans="13:78" s="181" customFormat="1" x14ac:dyDescent="0.25"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14"/>
      <c r="BR186" s="114"/>
      <c r="BS186" s="114"/>
      <c r="BT186" s="114"/>
      <c r="BU186" s="114"/>
      <c r="BV186" s="114"/>
      <c r="BW186" s="114"/>
      <c r="BX186" s="114"/>
      <c r="BY186" s="114"/>
      <c r="BZ186" s="114"/>
    </row>
    <row r="187" spans="13:78" s="181" customFormat="1" x14ac:dyDescent="0.25"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14"/>
      <c r="BR187" s="114"/>
      <c r="BS187" s="114"/>
      <c r="BT187" s="114"/>
      <c r="BU187" s="114"/>
      <c r="BV187" s="114"/>
      <c r="BW187" s="114"/>
      <c r="BX187" s="114"/>
      <c r="BY187" s="114"/>
      <c r="BZ187" s="114"/>
    </row>
    <row r="188" spans="13:78" s="181" customFormat="1" x14ac:dyDescent="0.25"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14"/>
      <c r="BR188" s="114"/>
      <c r="BS188" s="114"/>
      <c r="BT188" s="114"/>
      <c r="BU188" s="114"/>
      <c r="BV188" s="114"/>
      <c r="BW188" s="114"/>
      <c r="BX188" s="114"/>
      <c r="BY188" s="114"/>
      <c r="BZ188" s="114"/>
    </row>
    <row r="189" spans="13:78" s="181" customFormat="1" x14ac:dyDescent="0.25"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14"/>
      <c r="BR189" s="114"/>
      <c r="BS189" s="114"/>
      <c r="BT189" s="114"/>
      <c r="BU189" s="114"/>
      <c r="BV189" s="114"/>
      <c r="BW189" s="114"/>
      <c r="BX189" s="114"/>
      <c r="BY189" s="114"/>
      <c r="BZ189" s="114"/>
    </row>
    <row r="190" spans="13:78" s="181" customFormat="1" x14ac:dyDescent="0.25"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14"/>
      <c r="BR190" s="114"/>
      <c r="BS190" s="114"/>
      <c r="BT190" s="114"/>
      <c r="BU190" s="114"/>
      <c r="BV190" s="114"/>
      <c r="BW190" s="114"/>
      <c r="BX190" s="114"/>
      <c r="BY190" s="114"/>
      <c r="BZ190" s="114"/>
    </row>
    <row r="191" spans="13:78" s="181" customFormat="1" x14ac:dyDescent="0.25"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14"/>
      <c r="BR191" s="114"/>
      <c r="BS191" s="114"/>
      <c r="BT191" s="114"/>
      <c r="BU191" s="114"/>
      <c r="BV191" s="114"/>
      <c r="BW191" s="114"/>
      <c r="BX191" s="114"/>
      <c r="BY191" s="114"/>
      <c r="BZ191" s="114"/>
    </row>
    <row r="192" spans="13:78" s="181" customFormat="1" x14ac:dyDescent="0.25"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14"/>
      <c r="BR192" s="114"/>
      <c r="BS192" s="114"/>
      <c r="BT192" s="114"/>
      <c r="BU192" s="114"/>
      <c r="BV192" s="114"/>
      <c r="BW192" s="114"/>
      <c r="BX192" s="114"/>
      <c r="BY192" s="114"/>
      <c r="BZ192" s="114"/>
    </row>
    <row r="193" spans="13:78" s="181" customFormat="1" x14ac:dyDescent="0.25"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14"/>
      <c r="BR193" s="114"/>
      <c r="BS193" s="114"/>
      <c r="BT193" s="114"/>
      <c r="BU193" s="114"/>
      <c r="BV193" s="114"/>
      <c r="BW193" s="114"/>
      <c r="BX193" s="114"/>
      <c r="BY193" s="114"/>
      <c r="BZ193" s="114"/>
    </row>
    <row r="194" spans="13:78" s="181" customFormat="1" x14ac:dyDescent="0.25"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14"/>
      <c r="BR194" s="114"/>
      <c r="BS194" s="114"/>
      <c r="BT194" s="114"/>
      <c r="BU194" s="114"/>
      <c r="BV194" s="114"/>
      <c r="BW194" s="114"/>
      <c r="BX194" s="114"/>
      <c r="BY194" s="114"/>
      <c r="BZ194" s="114"/>
    </row>
    <row r="195" spans="13:78" s="181" customFormat="1" x14ac:dyDescent="0.25"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14"/>
      <c r="BR195" s="114"/>
      <c r="BS195" s="114"/>
      <c r="BT195" s="114"/>
      <c r="BU195" s="114"/>
      <c r="BV195" s="114"/>
      <c r="BW195" s="114"/>
      <c r="BX195" s="114"/>
      <c r="BY195" s="114"/>
      <c r="BZ195" s="114"/>
    </row>
    <row r="196" spans="13:78" s="181" customFormat="1" x14ac:dyDescent="0.25"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14"/>
      <c r="BR196" s="114"/>
      <c r="BS196" s="114"/>
      <c r="BT196" s="114"/>
      <c r="BU196" s="114"/>
      <c r="BV196" s="114"/>
      <c r="BW196" s="114"/>
      <c r="BX196" s="114"/>
      <c r="BY196" s="114"/>
      <c r="BZ196" s="114"/>
    </row>
    <row r="197" spans="13:78" s="181" customFormat="1" x14ac:dyDescent="0.25"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14"/>
      <c r="BR197" s="114"/>
      <c r="BS197" s="114"/>
      <c r="BT197" s="114"/>
      <c r="BU197" s="114"/>
      <c r="BV197" s="114"/>
      <c r="BW197" s="114"/>
      <c r="BX197" s="114"/>
      <c r="BY197" s="114"/>
      <c r="BZ197" s="114"/>
    </row>
    <row r="198" spans="13:78" s="181" customFormat="1" x14ac:dyDescent="0.25"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14"/>
      <c r="BR198" s="114"/>
      <c r="BS198" s="114"/>
      <c r="BT198" s="114"/>
      <c r="BU198" s="114"/>
      <c r="BV198" s="114"/>
      <c r="BW198" s="114"/>
      <c r="BX198" s="114"/>
      <c r="BY198" s="114"/>
      <c r="BZ198" s="114"/>
    </row>
    <row r="199" spans="13:78" s="181" customFormat="1" x14ac:dyDescent="0.25"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14"/>
      <c r="BR199" s="114"/>
      <c r="BS199" s="114"/>
      <c r="BT199" s="114"/>
      <c r="BU199" s="114"/>
      <c r="BV199" s="114"/>
      <c r="BW199" s="114"/>
      <c r="BX199" s="114"/>
      <c r="BY199" s="114"/>
      <c r="BZ199" s="114"/>
    </row>
    <row r="200" spans="13:78" s="181" customFormat="1" x14ac:dyDescent="0.25"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14"/>
      <c r="BR200" s="114"/>
      <c r="BS200" s="114"/>
      <c r="BT200" s="114"/>
      <c r="BU200" s="114"/>
      <c r="BV200" s="114"/>
      <c r="BW200" s="114"/>
      <c r="BX200" s="114"/>
      <c r="BY200" s="114"/>
      <c r="BZ200" s="114"/>
    </row>
    <row r="201" spans="13:78" s="181" customFormat="1" x14ac:dyDescent="0.25"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14"/>
      <c r="BR201" s="114"/>
      <c r="BS201" s="114"/>
      <c r="BT201" s="114"/>
      <c r="BU201" s="114"/>
      <c r="BV201" s="114"/>
      <c r="BW201" s="114"/>
      <c r="BX201" s="114"/>
      <c r="BY201" s="114"/>
      <c r="BZ201" s="114"/>
    </row>
    <row r="202" spans="13:78" s="181" customFormat="1" x14ac:dyDescent="0.25"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14"/>
      <c r="BR202" s="114"/>
      <c r="BS202" s="114"/>
      <c r="BT202" s="114"/>
      <c r="BU202" s="114"/>
      <c r="BV202" s="114"/>
      <c r="BW202" s="114"/>
      <c r="BX202" s="114"/>
      <c r="BY202" s="114"/>
      <c r="BZ202" s="114"/>
    </row>
    <row r="203" spans="13:78" s="181" customFormat="1" x14ac:dyDescent="0.25"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14"/>
      <c r="BR203" s="114"/>
      <c r="BS203" s="114"/>
      <c r="BT203" s="114"/>
      <c r="BU203" s="114"/>
      <c r="BV203" s="114"/>
      <c r="BW203" s="114"/>
      <c r="BX203" s="114"/>
      <c r="BY203" s="114"/>
      <c r="BZ203" s="114"/>
    </row>
    <row r="204" spans="13:78" s="181" customFormat="1" x14ac:dyDescent="0.25"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14"/>
      <c r="BR204" s="114"/>
      <c r="BS204" s="114"/>
      <c r="BT204" s="114"/>
      <c r="BU204" s="114"/>
      <c r="BV204" s="114"/>
      <c r="BW204" s="114"/>
      <c r="BX204" s="114"/>
      <c r="BY204" s="114"/>
      <c r="BZ204" s="114"/>
    </row>
    <row r="205" spans="13:78" s="181" customFormat="1" x14ac:dyDescent="0.25"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14"/>
      <c r="BR205" s="114"/>
      <c r="BS205" s="114"/>
      <c r="BT205" s="114"/>
      <c r="BU205" s="114"/>
      <c r="BV205" s="114"/>
      <c r="BW205" s="114"/>
      <c r="BX205" s="114"/>
      <c r="BY205" s="114"/>
      <c r="BZ205" s="114"/>
    </row>
    <row r="206" spans="13:78" s="181" customFormat="1" x14ac:dyDescent="0.25"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14"/>
      <c r="BR206" s="114"/>
      <c r="BS206" s="114"/>
      <c r="BT206" s="114"/>
      <c r="BU206" s="114"/>
      <c r="BV206" s="114"/>
      <c r="BW206" s="114"/>
      <c r="BX206" s="114"/>
      <c r="BY206" s="114"/>
      <c r="BZ206" s="114"/>
    </row>
    <row r="207" spans="13:78" s="181" customFormat="1" x14ac:dyDescent="0.25"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14"/>
      <c r="BR207" s="114"/>
      <c r="BS207" s="114"/>
      <c r="BT207" s="114"/>
      <c r="BU207" s="114"/>
      <c r="BV207" s="114"/>
      <c r="BW207" s="114"/>
      <c r="BX207" s="114"/>
      <c r="BY207" s="114"/>
      <c r="BZ207" s="114"/>
    </row>
    <row r="208" spans="13:78" s="181" customFormat="1" x14ac:dyDescent="0.25"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14"/>
      <c r="BR208" s="114"/>
      <c r="BS208" s="114"/>
      <c r="BT208" s="114"/>
      <c r="BU208" s="114"/>
      <c r="BV208" s="114"/>
      <c r="BW208" s="114"/>
      <c r="BX208" s="114"/>
      <c r="BY208" s="114"/>
      <c r="BZ208" s="114"/>
    </row>
    <row r="209" spans="13:78" s="181" customFormat="1" x14ac:dyDescent="0.25"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14"/>
      <c r="BR209" s="114"/>
      <c r="BS209" s="114"/>
      <c r="BT209" s="114"/>
      <c r="BU209" s="114"/>
      <c r="BV209" s="114"/>
      <c r="BW209" s="114"/>
      <c r="BX209" s="114"/>
      <c r="BY209" s="114"/>
      <c r="BZ209" s="114"/>
    </row>
    <row r="210" spans="13:78" s="181" customFormat="1" x14ac:dyDescent="0.25"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14"/>
      <c r="BR210" s="114"/>
      <c r="BS210" s="114"/>
      <c r="BT210" s="114"/>
      <c r="BU210" s="114"/>
      <c r="BV210" s="114"/>
      <c r="BW210" s="114"/>
      <c r="BX210" s="114"/>
      <c r="BY210" s="114"/>
      <c r="BZ210" s="114"/>
    </row>
    <row r="211" spans="13:78" s="181" customFormat="1" x14ac:dyDescent="0.25"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14"/>
      <c r="BR211" s="114"/>
      <c r="BS211" s="114"/>
      <c r="BT211" s="114"/>
      <c r="BU211" s="114"/>
      <c r="BV211" s="114"/>
      <c r="BW211" s="114"/>
      <c r="BX211" s="114"/>
      <c r="BY211" s="114"/>
      <c r="BZ211" s="114"/>
    </row>
    <row r="212" spans="13:78" s="181" customFormat="1" x14ac:dyDescent="0.25"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14"/>
      <c r="BR212" s="114"/>
      <c r="BS212" s="114"/>
      <c r="BT212" s="114"/>
      <c r="BU212" s="114"/>
      <c r="BV212" s="114"/>
      <c r="BW212" s="114"/>
      <c r="BX212" s="114"/>
      <c r="BY212" s="114"/>
      <c r="BZ212" s="114"/>
    </row>
    <row r="213" spans="13:78" s="181" customFormat="1" x14ac:dyDescent="0.25"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14"/>
      <c r="BR213" s="114"/>
      <c r="BS213" s="114"/>
      <c r="BT213" s="114"/>
      <c r="BU213" s="114"/>
      <c r="BV213" s="114"/>
      <c r="BW213" s="114"/>
      <c r="BX213" s="114"/>
      <c r="BY213" s="114"/>
      <c r="BZ213" s="114"/>
    </row>
    <row r="214" spans="13:78" s="181" customFormat="1" x14ac:dyDescent="0.25"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14"/>
      <c r="BR214" s="114"/>
      <c r="BS214" s="114"/>
      <c r="BT214" s="114"/>
      <c r="BU214" s="114"/>
      <c r="BV214" s="114"/>
      <c r="BW214" s="114"/>
      <c r="BX214" s="114"/>
      <c r="BY214" s="114"/>
      <c r="BZ214" s="114"/>
    </row>
    <row r="215" spans="13:78" s="181" customFormat="1" x14ac:dyDescent="0.25"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14"/>
      <c r="BR215" s="114"/>
      <c r="BS215" s="114"/>
      <c r="BT215" s="114"/>
      <c r="BU215" s="114"/>
      <c r="BV215" s="114"/>
      <c r="BW215" s="114"/>
      <c r="BX215" s="114"/>
      <c r="BY215" s="114"/>
      <c r="BZ215" s="114"/>
    </row>
    <row r="216" spans="13:78" s="181" customFormat="1" x14ac:dyDescent="0.25"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14"/>
      <c r="BR216" s="114"/>
      <c r="BS216" s="114"/>
      <c r="BT216" s="114"/>
      <c r="BU216" s="114"/>
      <c r="BV216" s="114"/>
      <c r="BW216" s="114"/>
      <c r="BX216" s="114"/>
      <c r="BY216" s="114"/>
      <c r="BZ216" s="114"/>
    </row>
    <row r="217" spans="13:78" s="181" customFormat="1" x14ac:dyDescent="0.25"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14"/>
      <c r="BR217" s="114"/>
      <c r="BS217" s="114"/>
      <c r="BT217" s="114"/>
      <c r="BU217" s="114"/>
      <c r="BV217" s="114"/>
      <c r="BW217" s="114"/>
      <c r="BX217" s="114"/>
      <c r="BY217" s="114"/>
      <c r="BZ217" s="114"/>
    </row>
    <row r="218" spans="13:78" s="181" customFormat="1" x14ac:dyDescent="0.25"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  <c r="AT218" s="114"/>
      <c r="AU218" s="114"/>
      <c r="AV218" s="114"/>
      <c r="AW218" s="114"/>
      <c r="AX218" s="114"/>
      <c r="AY218" s="114"/>
      <c r="AZ218" s="114"/>
      <c r="BA218" s="114"/>
      <c r="BB218" s="114"/>
      <c r="BC218" s="114"/>
      <c r="BD218" s="114"/>
      <c r="BE218" s="114"/>
      <c r="BF218" s="114"/>
      <c r="BG218" s="114"/>
      <c r="BH218" s="114"/>
      <c r="BI218" s="114"/>
      <c r="BJ218" s="114"/>
      <c r="BK218" s="114"/>
      <c r="BL218" s="114"/>
      <c r="BM218" s="114"/>
      <c r="BN218" s="114"/>
      <c r="BO218" s="114"/>
      <c r="BP218" s="114"/>
      <c r="BQ218" s="114"/>
      <c r="BR218" s="114"/>
      <c r="BS218" s="114"/>
      <c r="BT218" s="114"/>
      <c r="BU218" s="114"/>
      <c r="BV218" s="114"/>
      <c r="BW218" s="114"/>
      <c r="BX218" s="114"/>
      <c r="BY218" s="114"/>
      <c r="BZ218" s="114"/>
    </row>
    <row r="219" spans="13:78" s="181" customFormat="1" x14ac:dyDescent="0.25"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</row>
    <row r="220" spans="13:78" s="181" customFormat="1" x14ac:dyDescent="0.25"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  <c r="AT220" s="114"/>
      <c r="AU220" s="114"/>
      <c r="AV220" s="114"/>
      <c r="AW220" s="114"/>
      <c r="AX220" s="114"/>
      <c r="AY220" s="114"/>
      <c r="AZ220" s="114"/>
      <c r="BA220" s="114"/>
      <c r="BB220" s="114"/>
      <c r="BC220" s="114"/>
      <c r="BD220" s="114"/>
      <c r="BE220" s="114"/>
      <c r="BF220" s="114"/>
      <c r="BG220" s="114"/>
      <c r="BH220" s="114"/>
      <c r="BI220" s="114"/>
      <c r="BJ220" s="114"/>
      <c r="BK220" s="114"/>
      <c r="BL220" s="114"/>
      <c r="BM220" s="114"/>
      <c r="BN220" s="114"/>
      <c r="BO220" s="114"/>
      <c r="BP220" s="114"/>
      <c r="BQ220" s="114"/>
      <c r="BR220" s="114"/>
      <c r="BS220" s="114"/>
      <c r="BT220" s="114"/>
      <c r="BU220" s="114"/>
      <c r="BV220" s="114"/>
      <c r="BW220" s="114"/>
      <c r="BX220" s="114"/>
      <c r="BY220" s="114"/>
      <c r="BZ220" s="114"/>
    </row>
    <row r="221" spans="13:78" s="181" customFormat="1" x14ac:dyDescent="0.25"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  <c r="AT221" s="114"/>
      <c r="AU221" s="114"/>
      <c r="AV221" s="114"/>
      <c r="AW221" s="114"/>
      <c r="AX221" s="114"/>
      <c r="AY221" s="114"/>
      <c r="AZ221" s="114"/>
      <c r="BA221" s="114"/>
      <c r="BB221" s="114"/>
      <c r="BC221" s="114"/>
      <c r="BD221" s="114"/>
      <c r="BE221" s="114"/>
      <c r="BF221" s="114"/>
      <c r="BG221" s="114"/>
      <c r="BH221" s="114"/>
      <c r="BI221" s="114"/>
      <c r="BJ221" s="114"/>
      <c r="BK221" s="114"/>
      <c r="BL221" s="114"/>
      <c r="BM221" s="114"/>
      <c r="BN221" s="114"/>
      <c r="BO221" s="114"/>
      <c r="BP221" s="114"/>
      <c r="BQ221" s="114"/>
      <c r="BR221" s="114"/>
      <c r="BS221" s="114"/>
      <c r="BT221" s="114"/>
      <c r="BU221" s="114"/>
      <c r="BV221" s="114"/>
      <c r="BW221" s="114"/>
      <c r="BX221" s="114"/>
      <c r="BY221" s="114"/>
      <c r="BZ221" s="114"/>
    </row>
    <row r="222" spans="13:78" s="181" customFormat="1" x14ac:dyDescent="0.25"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  <c r="AT222" s="114"/>
      <c r="AU222" s="114"/>
      <c r="AV222" s="114"/>
      <c r="AW222" s="114"/>
      <c r="AX222" s="114"/>
      <c r="AY222" s="114"/>
      <c r="AZ222" s="114"/>
      <c r="BA222" s="114"/>
      <c r="BB222" s="114"/>
      <c r="BC222" s="114"/>
      <c r="BD222" s="114"/>
      <c r="BE222" s="114"/>
      <c r="BF222" s="114"/>
      <c r="BG222" s="114"/>
      <c r="BH222" s="114"/>
      <c r="BI222" s="114"/>
      <c r="BJ222" s="114"/>
      <c r="BK222" s="114"/>
      <c r="BL222" s="114"/>
      <c r="BM222" s="114"/>
      <c r="BN222" s="114"/>
      <c r="BO222" s="114"/>
      <c r="BP222" s="114"/>
      <c r="BQ222" s="114"/>
      <c r="BR222" s="114"/>
      <c r="BS222" s="114"/>
      <c r="BT222" s="114"/>
      <c r="BU222" s="114"/>
      <c r="BV222" s="114"/>
      <c r="BW222" s="114"/>
      <c r="BX222" s="114"/>
      <c r="BY222" s="114"/>
      <c r="BZ222" s="114"/>
    </row>
    <row r="223" spans="13:78" s="181" customFormat="1" x14ac:dyDescent="0.25"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  <c r="AR223" s="114"/>
      <c r="AS223" s="114"/>
      <c r="AT223" s="114"/>
      <c r="AU223" s="114"/>
      <c r="AV223" s="114"/>
      <c r="AW223" s="114"/>
      <c r="AX223" s="114"/>
      <c r="AY223" s="114"/>
      <c r="AZ223" s="114"/>
      <c r="BA223" s="114"/>
      <c r="BB223" s="114"/>
      <c r="BC223" s="114"/>
      <c r="BD223" s="114"/>
      <c r="BE223" s="114"/>
      <c r="BF223" s="114"/>
      <c r="BG223" s="114"/>
      <c r="BH223" s="114"/>
      <c r="BI223" s="114"/>
      <c r="BJ223" s="114"/>
      <c r="BK223" s="114"/>
      <c r="BL223" s="114"/>
      <c r="BM223" s="114"/>
      <c r="BN223" s="114"/>
      <c r="BO223" s="114"/>
      <c r="BP223" s="114"/>
      <c r="BQ223" s="114"/>
      <c r="BR223" s="114"/>
      <c r="BS223" s="114"/>
      <c r="BT223" s="114"/>
      <c r="BU223" s="114"/>
      <c r="BV223" s="114"/>
      <c r="BW223" s="114"/>
      <c r="BX223" s="114"/>
      <c r="BY223" s="114"/>
      <c r="BZ223" s="114"/>
    </row>
    <row r="224" spans="13:78" s="181" customFormat="1" x14ac:dyDescent="0.25"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  <c r="AR224" s="114"/>
      <c r="AS224" s="114"/>
      <c r="AT224" s="114"/>
      <c r="AU224" s="114"/>
      <c r="AV224" s="114"/>
      <c r="AW224" s="114"/>
      <c r="AX224" s="114"/>
      <c r="AY224" s="114"/>
      <c r="AZ224" s="114"/>
      <c r="BA224" s="114"/>
      <c r="BB224" s="114"/>
      <c r="BC224" s="114"/>
      <c r="BD224" s="114"/>
      <c r="BE224" s="114"/>
      <c r="BF224" s="114"/>
      <c r="BG224" s="114"/>
      <c r="BH224" s="114"/>
      <c r="BI224" s="114"/>
      <c r="BJ224" s="114"/>
      <c r="BK224" s="114"/>
      <c r="BL224" s="114"/>
      <c r="BM224" s="114"/>
      <c r="BN224" s="114"/>
      <c r="BO224" s="114"/>
      <c r="BP224" s="114"/>
      <c r="BQ224" s="114"/>
      <c r="BR224" s="114"/>
      <c r="BS224" s="114"/>
      <c r="BT224" s="114"/>
      <c r="BU224" s="114"/>
      <c r="BV224" s="114"/>
      <c r="BW224" s="114"/>
      <c r="BX224" s="114"/>
      <c r="BY224" s="114"/>
      <c r="BZ224" s="114"/>
    </row>
    <row r="225" spans="13:78" s="181" customFormat="1" x14ac:dyDescent="0.25"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  <c r="AR225" s="114"/>
      <c r="AS225" s="114"/>
      <c r="AT225" s="114"/>
      <c r="AU225" s="114"/>
      <c r="AV225" s="114"/>
      <c r="AW225" s="114"/>
      <c r="AX225" s="114"/>
      <c r="AY225" s="114"/>
      <c r="AZ225" s="114"/>
      <c r="BA225" s="114"/>
      <c r="BB225" s="114"/>
      <c r="BC225" s="114"/>
      <c r="BD225" s="114"/>
      <c r="BE225" s="114"/>
      <c r="BF225" s="114"/>
      <c r="BG225" s="114"/>
      <c r="BH225" s="114"/>
      <c r="BI225" s="114"/>
      <c r="BJ225" s="114"/>
      <c r="BK225" s="114"/>
      <c r="BL225" s="114"/>
      <c r="BM225" s="114"/>
      <c r="BN225" s="114"/>
      <c r="BO225" s="114"/>
      <c r="BP225" s="114"/>
      <c r="BQ225" s="114"/>
      <c r="BR225" s="114"/>
      <c r="BS225" s="114"/>
      <c r="BT225" s="114"/>
      <c r="BU225" s="114"/>
      <c r="BV225" s="114"/>
      <c r="BW225" s="114"/>
      <c r="BX225" s="114"/>
      <c r="BY225" s="114"/>
      <c r="BZ225" s="114"/>
    </row>
    <row r="226" spans="13:78" s="181" customFormat="1" x14ac:dyDescent="0.25"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  <c r="AI226" s="114"/>
      <c r="AJ226" s="114"/>
      <c r="AK226" s="114"/>
      <c r="AL226" s="114"/>
      <c r="AM226" s="114"/>
      <c r="AN226" s="114"/>
      <c r="AO226" s="114"/>
      <c r="AP226" s="114"/>
      <c r="AQ226" s="114"/>
      <c r="AR226" s="114"/>
      <c r="AS226" s="114"/>
      <c r="AT226" s="114"/>
      <c r="AU226" s="114"/>
      <c r="AV226" s="114"/>
      <c r="AW226" s="114"/>
      <c r="AX226" s="114"/>
      <c r="AY226" s="114"/>
      <c r="AZ226" s="114"/>
      <c r="BA226" s="114"/>
      <c r="BB226" s="114"/>
      <c r="BC226" s="114"/>
      <c r="BD226" s="114"/>
      <c r="BE226" s="114"/>
      <c r="BF226" s="114"/>
      <c r="BG226" s="114"/>
      <c r="BH226" s="114"/>
      <c r="BI226" s="114"/>
      <c r="BJ226" s="114"/>
      <c r="BK226" s="114"/>
      <c r="BL226" s="114"/>
      <c r="BM226" s="114"/>
      <c r="BN226" s="114"/>
      <c r="BO226" s="114"/>
      <c r="BP226" s="114"/>
      <c r="BQ226" s="114"/>
      <c r="BR226" s="114"/>
      <c r="BS226" s="114"/>
      <c r="BT226" s="114"/>
      <c r="BU226" s="114"/>
      <c r="BV226" s="114"/>
      <c r="BW226" s="114"/>
      <c r="BX226" s="114"/>
      <c r="BY226" s="114"/>
      <c r="BZ226" s="114"/>
    </row>
    <row r="227" spans="13:78" s="181" customFormat="1" x14ac:dyDescent="0.25"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  <c r="AI227" s="114"/>
      <c r="AJ227" s="114"/>
      <c r="AK227" s="114"/>
      <c r="AL227" s="114"/>
      <c r="AM227" s="114"/>
      <c r="AN227" s="114"/>
      <c r="AO227" s="114"/>
      <c r="AP227" s="114"/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</row>
    <row r="228" spans="13:78" s="181" customFormat="1" x14ac:dyDescent="0.25"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  <c r="AI228" s="114"/>
      <c r="AJ228" s="114"/>
      <c r="AK228" s="114"/>
      <c r="AL228" s="114"/>
      <c r="AM228" s="114"/>
      <c r="AN228" s="114"/>
      <c r="AO228" s="114"/>
      <c r="AP228" s="114"/>
      <c r="AQ228" s="114"/>
      <c r="AR228" s="114"/>
      <c r="AS228" s="114"/>
      <c r="AT228" s="114"/>
      <c r="AU228" s="114"/>
      <c r="AV228" s="114"/>
      <c r="AW228" s="114"/>
      <c r="AX228" s="114"/>
      <c r="AY228" s="114"/>
      <c r="AZ228" s="114"/>
      <c r="BA228" s="114"/>
      <c r="BB228" s="114"/>
      <c r="BC228" s="114"/>
      <c r="BD228" s="114"/>
      <c r="BE228" s="114"/>
      <c r="BF228" s="114"/>
      <c r="BG228" s="114"/>
      <c r="BH228" s="114"/>
      <c r="BI228" s="114"/>
      <c r="BJ228" s="114"/>
      <c r="BK228" s="114"/>
      <c r="BL228" s="114"/>
      <c r="BM228" s="114"/>
      <c r="BN228" s="114"/>
      <c r="BO228" s="114"/>
      <c r="BP228" s="114"/>
      <c r="BQ228" s="114"/>
      <c r="BR228" s="114"/>
      <c r="BS228" s="114"/>
      <c r="BT228" s="114"/>
      <c r="BU228" s="114"/>
      <c r="BV228" s="114"/>
      <c r="BW228" s="114"/>
      <c r="BX228" s="114"/>
      <c r="BY228" s="114"/>
      <c r="BZ228" s="114"/>
    </row>
    <row r="229" spans="13:78" s="181" customFormat="1" x14ac:dyDescent="0.25"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4"/>
      <c r="AR229" s="114"/>
      <c r="AS229" s="114"/>
      <c r="AT229" s="114"/>
      <c r="AU229" s="114"/>
      <c r="AV229" s="114"/>
      <c r="AW229" s="114"/>
      <c r="AX229" s="114"/>
      <c r="AY229" s="114"/>
      <c r="AZ229" s="114"/>
      <c r="BA229" s="114"/>
      <c r="BB229" s="114"/>
      <c r="BC229" s="114"/>
      <c r="BD229" s="114"/>
      <c r="BE229" s="114"/>
      <c r="BF229" s="114"/>
      <c r="BG229" s="114"/>
      <c r="BH229" s="114"/>
      <c r="BI229" s="114"/>
      <c r="BJ229" s="114"/>
      <c r="BK229" s="114"/>
      <c r="BL229" s="114"/>
      <c r="BM229" s="114"/>
      <c r="BN229" s="114"/>
      <c r="BO229" s="114"/>
      <c r="BP229" s="114"/>
      <c r="BQ229" s="114"/>
      <c r="BR229" s="114"/>
      <c r="BS229" s="114"/>
      <c r="BT229" s="114"/>
      <c r="BU229" s="114"/>
      <c r="BV229" s="114"/>
      <c r="BW229" s="114"/>
      <c r="BX229" s="114"/>
      <c r="BY229" s="114"/>
      <c r="BZ229" s="114"/>
    </row>
    <row r="230" spans="13:78" s="181" customFormat="1" x14ac:dyDescent="0.25"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4"/>
      <c r="AR230" s="114"/>
      <c r="AS230" s="114"/>
      <c r="AT230" s="114"/>
      <c r="AU230" s="114"/>
      <c r="AV230" s="114"/>
      <c r="AW230" s="114"/>
      <c r="AX230" s="114"/>
      <c r="AY230" s="114"/>
      <c r="AZ230" s="114"/>
      <c r="BA230" s="114"/>
      <c r="BB230" s="114"/>
      <c r="BC230" s="114"/>
      <c r="BD230" s="114"/>
      <c r="BE230" s="114"/>
      <c r="BF230" s="114"/>
      <c r="BG230" s="114"/>
      <c r="BH230" s="114"/>
      <c r="BI230" s="114"/>
      <c r="BJ230" s="114"/>
      <c r="BK230" s="114"/>
      <c r="BL230" s="114"/>
      <c r="BM230" s="114"/>
      <c r="BN230" s="114"/>
      <c r="BO230" s="114"/>
      <c r="BP230" s="114"/>
      <c r="BQ230" s="114"/>
      <c r="BR230" s="114"/>
      <c r="BS230" s="114"/>
      <c r="BT230" s="114"/>
      <c r="BU230" s="114"/>
      <c r="BV230" s="114"/>
      <c r="BW230" s="114"/>
      <c r="BX230" s="114"/>
      <c r="BY230" s="114"/>
      <c r="BZ230" s="114"/>
    </row>
    <row r="231" spans="13:78" s="181" customFormat="1" x14ac:dyDescent="0.25"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4"/>
      <c r="AR231" s="114"/>
      <c r="AS231" s="114"/>
      <c r="AT231" s="114"/>
      <c r="AU231" s="114"/>
      <c r="AV231" s="114"/>
      <c r="AW231" s="114"/>
      <c r="AX231" s="114"/>
      <c r="AY231" s="114"/>
      <c r="AZ231" s="114"/>
      <c r="BA231" s="114"/>
      <c r="BB231" s="114"/>
      <c r="BC231" s="114"/>
      <c r="BD231" s="114"/>
      <c r="BE231" s="114"/>
      <c r="BF231" s="114"/>
      <c r="BG231" s="114"/>
      <c r="BH231" s="114"/>
      <c r="BI231" s="114"/>
      <c r="BJ231" s="114"/>
      <c r="BK231" s="114"/>
      <c r="BL231" s="114"/>
      <c r="BM231" s="114"/>
      <c r="BN231" s="114"/>
      <c r="BO231" s="114"/>
      <c r="BP231" s="114"/>
      <c r="BQ231" s="114"/>
      <c r="BR231" s="114"/>
      <c r="BS231" s="114"/>
      <c r="BT231" s="114"/>
      <c r="BU231" s="114"/>
      <c r="BV231" s="114"/>
      <c r="BW231" s="114"/>
      <c r="BX231" s="114"/>
      <c r="BY231" s="114"/>
      <c r="BZ231" s="114"/>
    </row>
    <row r="232" spans="13:78" s="181" customFormat="1" x14ac:dyDescent="0.25"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  <c r="AR232" s="114"/>
      <c r="AS232" s="114"/>
      <c r="AT232" s="114"/>
      <c r="AU232" s="114"/>
      <c r="AV232" s="114"/>
      <c r="AW232" s="114"/>
      <c r="AX232" s="114"/>
      <c r="AY232" s="114"/>
      <c r="AZ232" s="114"/>
      <c r="BA232" s="114"/>
      <c r="BB232" s="114"/>
      <c r="BC232" s="114"/>
      <c r="BD232" s="114"/>
      <c r="BE232" s="114"/>
      <c r="BF232" s="114"/>
      <c r="BG232" s="114"/>
      <c r="BH232" s="114"/>
      <c r="BI232" s="114"/>
      <c r="BJ232" s="114"/>
      <c r="BK232" s="114"/>
      <c r="BL232" s="114"/>
      <c r="BM232" s="114"/>
      <c r="BN232" s="114"/>
      <c r="BO232" s="114"/>
      <c r="BP232" s="114"/>
      <c r="BQ232" s="114"/>
      <c r="BR232" s="114"/>
      <c r="BS232" s="114"/>
      <c r="BT232" s="114"/>
      <c r="BU232" s="114"/>
      <c r="BV232" s="114"/>
      <c r="BW232" s="114"/>
      <c r="BX232" s="114"/>
      <c r="BY232" s="114"/>
      <c r="BZ232" s="114"/>
    </row>
    <row r="233" spans="13:78" s="181" customFormat="1" x14ac:dyDescent="0.25"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  <c r="AR233" s="114"/>
      <c r="AS233" s="114"/>
      <c r="AT233" s="114"/>
      <c r="AU233" s="114"/>
      <c r="AV233" s="114"/>
      <c r="AW233" s="114"/>
      <c r="AX233" s="114"/>
      <c r="AY233" s="114"/>
      <c r="AZ233" s="114"/>
      <c r="BA233" s="114"/>
      <c r="BB233" s="114"/>
      <c r="BC233" s="114"/>
      <c r="BD233" s="114"/>
      <c r="BE233" s="114"/>
      <c r="BF233" s="114"/>
      <c r="BG233" s="114"/>
      <c r="BH233" s="114"/>
      <c r="BI233" s="114"/>
      <c r="BJ233" s="114"/>
      <c r="BK233" s="114"/>
      <c r="BL233" s="114"/>
      <c r="BM233" s="114"/>
      <c r="BN233" s="114"/>
      <c r="BO233" s="114"/>
      <c r="BP233" s="114"/>
      <c r="BQ233" s="114"/>
      <c r="BR233" s="114"/>
      <c r="BS233" s="114"/>
      <c r="BT233" s="114"/>
      <c r="BU233" s="114"/>
      <c r="BV233" s="114"/>
      <c r="BW233" s="114"/>
      <c r="BX233" s="114"/>
      <c r="BY233" s="114"/>
      <c r="BZ233" s="114"/>
    </row>
    <row r="234" spans="13:78" s="181" customFormat="1" x14ac:dyDescent="0.25"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  <c r="AQ234" s="114"/>
      <c r="AR234" s="114"/>
      <c r="AS234" s="114"/>
      <c r="AT234" s="114"/>
      <c r="AU234" s="114"/>
      <c r="AV234" s="114"/>
      <c r="AW234" s="114"/>
      <c r="AX234" s="114"/>
      <c r="AY234" s="114"/>
      <c r="AZ234" s="114"/>
      <c r="BA234" s="114"/>
      <c r="BB234" s="114"/>
      <c r="BC234" s="114"/>
      <c r="BD234" s="114"/>
      <c r="BE234" s="114"/>
      <c r="BF234" s="114"/>
      <c r="BG234" s="114"/>
      <c r="BH234" s="114"/>
      <c r="BI234" s="114"/>
      <c r="BJ234" s="114"/>
      <c r="BK234" s="114"/>
      <c r="BL234" s="114"/>
      <c r="BM234" s="114"/>
      <c r="BN234" s="114"/>
      <c r="BO234" s="114"/>
      <c r="BP234" s="114"/>
      <c r="BQ234" s="114"/>
      <c r="BR234" s="114"/>
      <c r="BS234" s="114"/>
      <c r="BT234" s="114"/>
      <c r="BU234" s="114"/>
      <c r="BV234" s="114"/>
      <c r="BW234" s="114"/>
      <c r="BX234" s="114"/>
      <c r="BY234" s="114"/>
      <c r="BZ234" s="114"/>
    </row>
    <row r="235" spans="13:78" s="181" customFormat="1" x14ac:dyDescent="0.25"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4"/>
      <c r="AR235" s="114"/>
      <c r="AS235" s="114"/>
      <c r="AT235" s="114"/>
      <c r="AU235" s="114"/>
      <c r="AV235" s="114"/>
      <c r="AW235" s="114"/>
      <c r="AX235" s="114"/>
      <c r="AY235" s="114"/>
      <c r="AZ235" s="114"/>
      <c r="BA235" s="114"/>
      <c r="BB235" s="114"/>
      <c r="BC235" s="114"/>
      <c r="BD235" s="114"/>
      <c r="BE235" s="114"/>
      <c r="BF235" s="114"/>
      <c r="BG235" s="114"/>
      <c r="BH235" s="114"/>
      <c r="BI235" s="114"/>
      <c r="BJ235" s="114"/>
      <c r="BK235" s="114"/>
      <c r="BL235" s="114"/>
      <c r="BM235" s="114"/>
      <c r="BN235" s="114"/>
      <c r="BO235" s="114"/>
      <c r="BP235" s="114"/>
      <c r="BQ235" s="114"/>
      <c r="BR235" s="114"/>
      <c r="BS235" s="114"/>
      <c r="BT235" s="114"/>
      <c r="BU235" s="114"/>
      <c r="BV235" s="114"/>
      <c r="BW235" s="114"/>
      <c r="BX235" s="114"/>
      <c r="BY235" s="114"/>
      <c r="BZ235" s="114"/>
    </row>
    <row r="236" spans="13:78" s="181" customFormat="1" x14ac:dyDescent="0.25"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4"/>
      <c r="AR236" s="114"/>
      <c r="AS236" s="114"/>
      <c r="AT236" s="114"/>
      <c r="AU236" s="114"/>
      <c r="AV236" s="114"/>
      <c r="AW236" s="114"/>
      <c r="AX236" s="114"/>
      <c r="AY236" s="114"/>
      <c r="AZ236" s="114"/>
      <c r="BA236" s="114"/>
      <c r="BB236" s="114"/>
      <c r="BC236" s="114"/>
      <c r="BD236" s="114"/>
      <c r="BE236" s="114"/>
      <c r="BF236" s="114"/>
      <c r="BG236" s="114"/>
      <c r="BH236" s="114"/>
      <c r="BI236" s="114"/>
      <c r="BJ236" s="114"/>
      <c r="BK236" s="114"/>
      <c r="BL236" s="114"/>
      <c r="BM236" s="114"/>
      <c r="BN236" s="114"/>
      <c r="BO236" s="114"/>
      <c r="BP236" s="114"/>
      <c r="BQ236" s="114"/>
      <c r="BR236" s="114"/>
      <c r="BS236" s="114"/>
      <c r="BT236" s="114"/>
      <c r="BU236" s="114"/>
      <c r="BV236" s="114"/>
      <c r="BW236" s="114"/>
      <c r="BX236" s="114"/>
      <c r="BY236" s="114"/>
      <c r="BZ236" s="114"/>
    </row>
    <row r="237" spans="13:78" s="181" customFormat="1" x14ac:dyDescent="0.25"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</row>
    <row r="238" spans="13:78" s="181" customFormat="1" x14ac:dyDescent="0.25"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</row>
    <row r="239" spans="13:78" s="181" customFormat="1" x14ac:dyDescent="0.25"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</row>
    <row r="240" spans="13:78" s="181" customFormat="1" x14ac:dyDescent="0.25"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</row>
    <row r="241" spans="13:152" s="181" customFormat="1" x14ac:dyDescent="0.25"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4"/>
      <c r="AY241" s="114"/>
      <c r="AZ241" s="114"/>
      <c r="BA241" s="114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4"/>
      <c r="BM241" s="114"/>
      <c r="BN241" s="114"/>
      <c r="BO241" s="114"/>
      <c r="BP241" s="114"/>
      <c r="BQ241" s="114"/>
      <c r="BR241" s="114"/>
      <c r="BS241" s="114"/>
      <c r="BT241" s="114"/>
      <c r="BU241" s="114"/>
      <c r="BV241" s="114"/>
      <c r="BW241" s="114"/>
      <c r="BX241" s="114"/>
      <c r="BY241" s="114"/>
      <c r="BZ241" s="114"/>
    </row>
    <row r="242" spans="13:152" s="181" customFormat="1" x14ac:dyDescent="0.25"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  <c r="AR242" s="114"/>
      <c r="AS242" s="114"/>
      <c r="AT242" s="114"/>
      <c r="AU242" s="114"/>
      <c r="AV242" s="114"/>
      <c r="AW242" s="114"/>
      <c r="AX242" s="114"/>
      <c r="AY242" s="114"/>
      <c r="AZ242" s="114"/>
      <c r="BA242" s="114"/>
      <c r="BB242" s="114"/>
      <c r="BC242" s="114"/>
      <c r="BD242" s="114"/>
      <c r="BE242" s="114"/>
      <c r="BF242" s="114"/>
      <c r="BG242" s="114"/>
      <c r="BH242" s="114"/>
      <c r="BI242" s="114"/>
      <c r="BJ242" s="114"/>
      <c r="BK242" s="114"/>
      <c r="BL242" s="114"/>
      <c r="BM242" s="114"/>
      <c r="BN242" s="114"/>
      <c r="BO242" s="114"/>
      <c r="BP242" s="114"/>
      <c r="BQ242" s="114"/>
      <c r="BR242" s="114"/>
      <c r="BS242" s="114"/>
      <c r="BT242" s="114"/>
      <c r="BU242" s="114"/>
      <c r="BV242" s="114"/>
      <c r="BW242" s="114"/>
      <c r="BX242" s="114"/>
      <c r="BY242" s="114"/>
      <c r="BZ242" s="114"/>
    </row>
    <row r="243" spans="13:152" s="181" customFormat="1" x14ac:dyDescent="0.25"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  <c r="AR243" s="114"/>
      <c r="AS243" s="114"/>
      <c r="AT243" s="114"/>
      <c r="AU243" s="114"/>
      <c r="AV243" s="114"/>
      <c r="AW243" s="114"/>
      <c r="AX243" s="114"/>
      <c r="AY243" s="114"/>
      <c r="AZ243" s="114"/>
      <c r="BA243" s="114"/>
      <c r="BB243" s="114"/>
      <c r="BC243" s="114"/>
      <c r="BD243" s="114"/>
      <c r="BE243" s="114"/>
      <c r="BF243" s="114"/>
      <c r="BG243" s="114"/>
      <c r="BH243" s="114"/>
      <c r="BI243" s="114"/>
      <c r="BJ243" s="114"/>
      <c r="BK243" s="114"/>
      <c r="BL243" s="114"/>
      <c r="BM243" s="114"/>
      <c r="BN243" s="114"/>
      <c r="BO243" s="114"/>
      <c r="BP243" s="114"/>
      <c r="BQ243" s="114"/>
      <c r="BR243" s="114"/>
      <c r="BS243" s="114"/>
      <c r="BT243" s="114"/>
      <c r="BU243" s="114"/>
      <c r="BV243" s="114"/>
      <c r="BW243" s="114"/>
      <c r="BX243" s="114"/>
      <c r="BY243" s="114"/>
      <c r="BZ243" s="114"/>
    </row>
    <row r="244" spans="13:152" s="181" customFormat="1" x14ac:dyDescent="0.25"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  <c r="AR244" s="114"/>
      <c r="AS244" s="114"/>
      <c r="AT244" s="114"/>
      <c r="AU244" s="114"/>
      <c r="AV244" s="114"/>
      <c r="AW244" s="114"/>
      <c r="AX244" s="114"/>
      <c r="AY244" s="114"/>
      <c r="AZ244" s="114"/>
      <c r="BA244" s="114"/>
      <c r="BB244" s="114"/>
      <c r="BC244" s="114"/>
      <c r="BD244" s="114"/>
      <c r="BE244" s="114"/>
      <c r="BF244" s="114"/>
      <c r="BG244" s="114"/>
      <c r="BH244" s="114"/>
      <c r="BI244" s="114"/>
      <c r="BJ244" s="114"/>
      <c r="BK244" s="114"/>
      <c r="BL244" s="114"/>
      <c r="BM244" s="114"/>
      <c r="BN244" s="114"/>
      <c r="BO244" s="114"/>
      <c r="BP244" s="114"/>
      <c r="BQ244" s="114"/>
      <c r="BR244" s="114"/>
      <c r="BS244" s="114"/>
      <c r="BT244" s="114"/>
      <c r="BU244" s="114"/>
      <c r="BV244" s="114"/>
      <c r="BW244" s="114"/>
      <c r="BX244" s="114"/>
      <c r="BY244" s="114"/>
      <c r="BZ244" s="114"/>
    </row>
    <row r="245" spans="13:152" s="181" customFormat="1" x14ac:dyDescent="0.25"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4"/>
      <c r="AY245" s="114"/>
      <c r="AZ245" s="114"/>
      <c r="BA245" s="114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4"/>
      <c r="BM245" s="114"/>
      <c r="BN245" s="114"/>
      <c r="BO245" s="114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4"/>
    </row>
    <row r="246" spans="13:152" s="181" customFormat="1" x14ac:dyDescent="0.25"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4"/>
      <c r="AY246" s="114"/>
      <c r="AZ246" s="114"/>
      <c r="BA246" s="114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4"/>
      <c r="BM246" s="114"/>
      <c r="BN246" s="114"/>
      <c r="BO246" s="114"/>
      <c r="BP246" s="114"/>
      <c r="BQ246" s="114"/>
      <c r="BR246" s="114"/>
      <c r="BS246" s="114"/>
      <c r="BT246" s="114"/>
      <c r="BU246" s="114"/>
      <c r="BV246" s="114"/>
      <c r="BW246" s="114"/>
      <c r="BX246" s="114"/>
      <c r="BY246" s="114"/>
      <c r="BZ246" s="114"/>
    </row>
    <row r="247" spans="13:152" s="181" customFormat="1" x14ac:dyDescent="0.25"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4"/>
      <c r="AR247" s="114"/>
      <c r="AS247" s="114"/>
      <c r="AT247" s="114"/>
      <c r="AU247" s="114"/>
      <c r="AV247" s="114"/>
      <c r="AW247" s="114"/>
      <c r="AX247" s="114"/>
      <c r="AY247" s="114"/>
      <c r="AZ247" s="114"/>
      <c r="BA247" s="114"/>
      <c r="BB247" s="114"/>
      <c r="BC247" s="114"/>
      <c r="BD247" s="114"/>
      <c r="BE247" s="114"/>
      <c r="BF247" s="114"/>
      <c r="BG247" s="114"/>
      <c r="BH247" s="114"/>
      <c r="BI247" s="114"/>
      <c r="BJ247" s="114"/>
      <c r="BK247" s="114"/>
      <c r="BL247" s="114"/>
      <c r="BM247" s="114"/>
      <c r="BN247" s="114"/>
      <c r="BO247" s="114"/>
      <c r="BP247" s="114"/>
      <c r="BQ247" s="114"/>
      <c r="BR247" s="114"/>
      <c r="BS247" s="114"/>
      <c r="BT247" s="114"/>
      <c r="BU247" s="114"/>
      <c r="BV247" s="114"/>
      <c r="BW247" s="114"/>
      <c r="BX247" s="114"/>
      <c r="BY247" s="114"/>
      <c r="BZ247" s="114"/>
    </row>
    <row r="248" spans="13:152" s="29" customFormat="1" x14ac:dyDescent="0.25"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4"/>
      <c r="AY248" s="114"/>
      <c r="AZ248" s="114"/>
      <c r="BA248" s="114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4"/>
      <c r="BM248" s="114"/>
      <c r="BN248" s="114"/>
      <c r="BO248" s="114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4"/>
      <c r="CA248" s="181"/>
      <c r="CB248" s="181"/>
      <c r="CC248" s="181"/>
      <c r="CD248" s="181"/>
      <c r="CE248" s="181"/>
      <c r="CF248" s="181"/>
      <c r="CG248" s="181"/>
      <c r="CH248" s="181"/>
      <c r="CI248" s="181"/>
      <c r="CJ248" s="181"/>
      <c r="CK248" s="181"/>
      <c r="CL248" s="181"/>
      <c r="CM248" s="181"/>
      <c r="CN248" s="181"/>
      <c r="CO248" s="181"/>
      <c r="CP248" s="181"/>
      <c r="CQ248" s="181"/>
      <c r="CR248" s="181"/>
      <c r="CS248" s="181"/>
      <c r="CT248" s="181"/>
      <c r="CU248" s="181"/>
      <c r="CV248" s="181"/>
      <c r="CW248" s="181"/>
      <c r="CX248" s="181"/>
      <c r="CY248" s="181"/>
      <c r="CZ248" s="181"/>
      <c r="DA248" s="181"/>
      <c r="DB248" s="181"/>
      <c r="DC248" s="181"/>
      <c r="DD248" s="181"/>
      <c r="DE248" s="181"/>
      <c r="DF248" s="181"/>
      <c r="DG248" s="181"/>
      <c r="DH248" s="181"/>
      <c r="DI248" s="181"/>
      <c r="DJ248" s="181"/>
      <c r="DK248" s="181"/>
      <c r="DL248" s="181"/>
      <c r="DM248" s="181"/>
      <c r="DN248" s="181"/>
      <c r="DO248" s="181"/>
      <c r="DP248" s="181"/>
      <c r="DQ248" s="181"/>
      <c r="DR248" s="181"/>
      <c r="DS248" s="181"/>
      <c r="DT248" s="181"/>
      <c r="DU248" s="181"/>
      <c r="DV248" s="181"/>
      <c r="DW248" s="181"/>
      <c r="DX248" s="181"/>
      <c r="DY248" s="181"/>
      <c r="DZ248" s="181"/>
      <c r="EA248" s="181"/>
      <c r="EB248" s="181"/>
      <c r="EC248" s="181"/>
      <c r="ED248" s="181"/>
      <c r="EE248" s="181"/>
      <c r="EF248" s="181"/>
      <c r="EG248" s="181"/>
      <c r="EH248" s="181"/>
      <c r="EI248" s="181"/>
      <c r="EJ248" s="181"/>
      <c r="EK248" s="181"/>
      <c r="EL248" s="181"/>
      <c r="EM248" s="181"/>
      <c r="EN248" s="181"/>
      <c r="EO248" s="181"/>
      <c r="EP248" s="181"/>
      <c r="EQ248" s="181"/>
      <c r="ER248" s="181"/>
      <c r="ES248" s="181"/>
      <c r="ET248" s="181"/>
      <c r="EU248" s="181"/>
      <c r="EV248" s="181"/>
    </row>
    <row r="249" spans="13:152" s="29" customFormat="1" x14ac:dyDescent="0.25"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4"/>
      <c r="AY249" s="114"/>
      <c r="AZ249" s="114"/>
      <c r="BA249" s="114"/>
      <c r="BB249" s="114"/>
      <c r="BC249" s="114"/>
      <c r="BD249" s="114"/>
      <c r="BE249" s="114"/>
      <c r="BF249" s="114"/>
      <c r="BG249" s="114"/>
      <c r="BH249" s="114"/>
      <c r="BI249" s="114"/>
      <c r="BJ249" s="114"/>
      <c r="BK249" s="114"/>
      <c r="BL249" s="114"/>
      <c r="BM249" s="114"/>
      <c r="BN249" s="114"/>
      <c r="BO249" s="114"/>
      <c r="BP249" s="114"/>
      <c r="BQ249" s="114"/>
      <c r="BR249" s="114"/>
      <c r="BS249" s="114"/>
      <c r="BT249" s="114"/>
      <c r="BU249" s="114"/>
      <c r="BV249" s="114"/>
      <c r="BW249" s="114"/>
      <c r="BX249" s="114"/>
      <c r="BY249" s="114"/>
      <c r="BZ249" s="114"/>
      <c r="CA249" s="181"/>
      <c r="CB249" s="181"/>
      <c r="CC249" s="181"/>
      <c r="CD249" s="181"/>
      <c r="CE249" s="181"/>
      <c r="CF249" s="181"/>
      <c r="CG249" s="181"/>
      <c r="CH249" s="181"/>
      <c r="CI249" s="181"/>
      <c r="CJ249" s="181"/>
      <c r="CK249" s="181"/>
      <c r="CL249" s="181"/>
      <c r="CM249" s="181"/>
      <c r="CN249" s="181"/>
      <c r="CO249" s="181"/>
      <c r="CP249" s="181"/>
      <c r="CQ249" s="181"/>
      <c r="CR249" s="181"/>
      <c r="CS249" s="181"/>
      <c r="CT249" s="181"/>
      <c r="CU249" s="181"/>
      <c r="CV249" s="181"/>
      <c r="CW249" s="181"/>
      <c r="CX249" s="181"/>
      <c r="CY249" s="181"/>
      <c r="CZ249" s="181"/>
      <c r="DA249" s="181"/>
      <c r="DB249" s="181"/>
      <c r="DC249" s="181"/>
      <c r="DD249" s="181"/>
      <c r="DE249" s="181"/>
      <c r="DF249" s="181"/>
      <c r="DG249" s="181"/>
      <c r="DH249" s="181"/>
      <c r="DI249" s="181"/>
      <c r="DJ249" s="181"/>
      <c r="DK249" s="181"/>
      <c r="DL249" s="181"/>
      <c r="DM249" s="181"/>
      <c r="DN249" s="181"/>
      <c r="DO249" s="181"/>
      <c r="DP249" s="181"/>
      <c r="DQ249" s="181"/>
      <c r="DR249" s="181"/>
      <c r="DS249" s="181"/>
      <c r="DT249" s="181"/>
      <c r="DU249" s="181"/>
      <c r="DV249" s="181"/>
      <c r="DW249" s="181"/>
      <c r="DX249" s="181"/>
      <c r="DY249" s="181"/>
      <c r="DZ249" s="181"/>
      <c r="EA249" s="181"/>
      <c r="EB249" s="181"/>
      <c r="EC249" s="181"/>
      <c r="ED249" s="181"/>
      <c r="EE249" s="181"/>
      <c r="EF249" s="181"/>
      <c r="EG249" s="181"/>
      <c r="EH249" s="181"/>
      <c r="EI249" s="181"/>
      <c r="EJ249" s="181"/>
      <c r="EK249" s="181"/>
      <c r="EL249" s="181"/>
      <c r="EM249" s="181"/>
      <c r="EN249" s="181"/>
      <c r="EO249" s="181"/>
      <c r="EP249" s="181"/>
      <c r="EQ249" s="181"/>
      <c r="ER249" s="181"/>
      <c r="ES249" s="181"/>
      <c r="ET249" s="181"/>
      <c r="EU249" s="181"/>
      <c r="EV249" s="181"/>
    </row>
    <row r="250" spans="13:152" s="29" customFormat="1" x14ac:dyDescent="0.25"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4"/>
      <c r="AR250" s="114"/>
      <c r="AS250" s="114"/>
      <c r="AT250" s="114"/>
      <c r="AU250" s="114"/>
      <c r="AV250" s="114"/>
      <c r="AW250" s="114"/>
      <c r="AX250" s="114"/>
      <c r="AY250" s="114"/>
      <c r="AZ250" s="114"/>
      <c r="BA250" s="114"/>
      <c r="BB250" s="114"/>
      <c r="BC250" s="114"/>
      <c r="BD250" s="114"/>
      <c r="BE250" s="114"/>
      <c r="BF250" s="114"/>
      <c r="BG250" s="114"/>
      <c r="BH250" s="114"/>
      <c r="BI250" s="114"/>
      <c r="BJ250" s="114"/>
      <c r="BK250" s="114"/>
      <c r="BL250" s="114"/>
      <c r="BM250" s="114"/>
      <c r="BN250" s="114"/>
      <c r="BO250" s="114"/>
      <c r="BP250" s="114"/>
      <c r="BQ250" s="114"/>
      <c r="BR250" s="114"/>
      <c r="BS250" s="114"/>
      <c r="BT250" s="114"/>
      <c r="BU250" s="114"/>
      <c r="BV250" s="114"/>
      <c r="BW250" s="114"/>
      <c r="BX250" s="114"/>
      <c r="BY250" s="114"/>
      <c r="BZ250" s="114"/>
      <c r="CA250" s="181"/>
      <c r="CB250" s="181"/>
      <c r="CC250" s="181"/>
      <c r="CD250" s="181"/>
      <c r="CE250" s="181"/>
      <c r="CF250" s="181"/>
      <c r="CG250" s="181"/>
      <c r="CH250" s="181"/>
      <c r="CI250" s="181"/>
      <c r="CJ250" s="181"/>
      <c r="CK250" s="181"/>
      <c r="CL250" s="181"/>
      <c r="CM250" s="181"/>
      <c r="CN250" s="181"/>
      <c r="CO250" s="181"/>
      <c r="CP250" s="181"/>
      <c r="CQ250" s="181"/>
      <c r="CR250" s="181"/>
      <c r="CS250" s="181"/>
      <c r="CT250" s="181"/>
      <c r="CU250" s="181"/>
      <c r="CV250" s="181"/>
      <c r="CW250" s="181"/>
      <c r="CX250" s="181"/>
      <c r="CY250" s="181"/>
      <c r="CZ250" s="181"/>
      <c r="DA250" s="181"/>
      <c r="DB250" s="181"/>
      <c r="DC250" s="181"/>
      <c r="DD250" s="181"/>
      <c r="DE250" s="181"/>
      <c r="DF250" s="181"/>
      <c r="DG250" s="181"/>
      <c r="DH250" s="181"/>
      <c r="DI250" s="181"/>
      <c r="DJ250" s="181"/>
      <c r="DK250" s="181"/>
      <c r="DL250" s="181"/>
      <c r="DM250" s="181"/>
      <c r="DN250" s="181"/>
      <c r="DO250" s="181"/>
      <c r="DP250" s="181"/>
      <c r="DQ250" s="181"/>
      <c r="DR250" s="181"/>
      <c r="DS250" s="181"/>
      <c r="DT250" s="181"/>
      <c r="DU250" s="181"/>
      <c r="DV250" s="181"/>
      <c r="DW250" s="181"/>
      <c r="DX250" s="181"/>
      <c r="DY250" s="181"/>
      <c r="DZ250" s="181"/>
      <c r="EA250" s="181"/>
      <c r="EB250" s="181"/>
      <c r="EC250" s="181"/>
      <c r="ED250" s="181"/>
      <c r="EE250" s="181"/>
      <c r="EF250" s="181"/>
      <c r="EG250" s="181"/>
      <c r="EH250" s="181"/>
      <c r="EI250" s="181"/>
      <c r="EJ250" s="181"/>
      <c r="EK250" s="181"/>
      <c r="EL250" s="181"/>
      <c r="EM250" s="181"/>
      <c r="EN250" s="181"/>
      <c r="EO250" s="181"/>
      <c r="EP250" s="181"/>
      <c r="EQ250" s="181"/>
      <c r="ER250" s="181"/>
      <c r="ES250" s="181"/>
      <c r="ET250" s="181"/>
      <c r="EU250" s="181"/>
      <c r="EV250" s="181"/>
    </row>
    <row r="251" spans="13:152" s="29" customFormat="1" x14ac:dyDescent="0.25"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4"/>
      <c r="AR251" s="114"/>
      <c r="AS251" s="114"/>
      <c r="AT251" s="114"/>
      <c r="AU251" s="114"/>
      <c r="AV251" s="114"/>
      <c r="AW251" s="114"/>
      <c r="AX251" s="114"/>
      <c r="AY251" s="114"/>
      <c r="AZ251" s="114"/>
      <c r="BA251" s="114"/>
      <c r="BB251" s="114"/>
      <c r="BC251" s="114"/>
      <c r="BD251" s="114"/>
      <c r="BE251" s="114"/>
      <c r="BF251" s="114"/>
      <c r="BG251" s="114"/>
      <c r="BH251" s="114"/>
      <c r="BI251" s="114"/>
      <c r="BJ251" s="114"/>
      <c r="BK251" s="114"/>
      <c r="BL251" s="114"/>
      <c r="BM251" s="114"/>
      <c r="BN251" s="114"/>
      <c r="BO251" s="114"/>
      <c r="BP251" s="114"/>
      <c r="BQ251" s="114"/>
      <c r="BR251" s="114"/>
      <c r="BS251" s="114"/>
      <c r="BT251" s="114"/>
      <c r="BU251" s="114"/>
      <c r="BV251" s="114"/>
      <c r="BW251" s="114"/>
      <c r="BX251" s="114"/>
      <c r="BY251" s="114"/>
      <c r="BZ251" s="114"/>
      <c r="CA251" s="181"/>
      <c r="CB251" s="181"/>
      <c r="CC251" s="181"/>
      <c r="CD251" s="181"/>
      <c r="CE251" s="181"/>
      <c r="CF251" s="181"/>
      <c r="CG251" s="181"/>
      <c r="CH251" s="181"/>
      <c r="CI251" s="181"/>
      <c r="CJ251" s="181"/>
      <c r="CK251" s="181"/>
      <c r="CL251" s="181"/>
      <c r="CM251" s="181"/>
      <c r="CN251" s="181"/>
      <c r="CO251" s="181"/>
      <c r="CP251" s="181"/>
      <c r="CQ251" s="181"/>
      <c r="CR251" s="181"/>
      <c r="CS251" s="181"/>
      <c r="CT251" s="181"/>
      <c r="CU251" s="181"/>
      <c r="CV251" s="181"/>
      <c r="CW251" s="181"/>
      <c r="CX251" s="181"/>
      <c r="CY251" s="181"/>
      <c r="CZ251" s="181"/>
      <c r="DA251" s="181"/>
      <c r="DB251" s="181"/>
      <c r="DC251" s="181"/>
      <c r="DD251" s="181"/>
      <c r="DE251" s="181"/>
      <c r="DF251" s="181"/>
      <c r="DG251" s="181"/>
      <c r="DH251" s="181"/>
      <c r="DI251" s="181"/>
      <c r="DJ251" s="181"/>
      <c r="DK251" s="181"/>
      <c r="DL251" s="181"/>
      <c r="DM251" s="181"/>
      <c r="DN251" s="181"/>
      <c r="DO251" s="181"/>
      <c r="DP251" s="181"/>
      <c r="DQ251" s="181"/>
      <c r="DR251" s="181"/>
      <c r="DS251" s="181"/>
      <c r="DT251" s="181"/>
      <c r="DU251" s="181"/>
      <c r="DV251" s="181"/>
      <c r="DW251" s="181"/>
      <c r="DX251" s="181"/>
      <c r="DY251" s="181"/>
      <c r="DZ251" s="181"/>
      <c r="EA251" s="181"/>
      <c r="EB251" s="181"/>
      <c r="EC251" s="181"/>
      <c r="ED251" s="181"/>
      <c r="EE251" s="181"/>
      <c r="EF251" s="181"/>
      <c r="EG251" s="181"/>
      <c r="EH251" s="181"/>
      <c r="EI251" s="181"/>
      <c r="EJ251" s="181"/>
      <c r="EK251" s="181"/>
      <c r="EL251" s="181"/>
      <c r="EM251" s="181"/>
      <c r="EN251" s="181"/>
      <c r="EO251" s="181"/>
      <c r="EP251" s="181"/>
      <c r="EQ251" s="181"/>
      <c r="ER251" s="181"/>
      <c r="ES251" s="181"/>
      <c r="ET251" s="181"/>
      <c r="EU251" s="181"/>
      <c r="EV251" s="181"/>
    </row>
  </sheetData>
  <sheetProtection algorithmName="SHA-512" hashValue="SxMlnjkIlVafcSOtlens6iFApX4EQ5FZVBOub464ev7p9P+LpLKrMqdNhoOLTc+iJFyWkDEM1PIV/B4e1mX6UA==" saltValue="ymjXAcR5SXNOrelmKw/FqQ==" spinCount="100000" sheet="1" selectLockedCells="1"/>
  <dataConsolidate/>
  <mergeCells count="8">
    <mergeCell ref="C7:E7"/>
    <mergeCell ref="C5:E5"/>
    <mergeCell ref="I3:I4"/>
    <mergeCell ref="H3:H4"/>
    <mergeCell ref="F2:I2"/>
    <mergeCell ref="F3:G4"/>
    <mergeCell ref="F5:G5"/>
    <mergeCell ref="F7:G7"/>
  </mergeCells>
  <phoneticPr fontId="6" type="noConversion"/>
  <conditionalFormatting sqref="C9">
    <cfRule type="cellIs" dxfId="5" priority="17" stopIfTrue="1" operator="greaterThan">
      <formula>""""""</formula>
    </cfRule>
  </conditionalFormatting>
  <dataValidations count="1">
    <dataValidation type="list" allowBlank="1" showInputMessage="1" showErrorMessage="1" sqref="H5" xr:uid="{00000000-0002-0000-0000-000000000000}">
      <formula1>Stand_typ</formula1>
    </dataValidation>
  </dataValidations>
  <hyperlinks>
    <hyperlink ref="K13" r:id="rId1" xr:uid="{00000000-0004-0000-0000-000000000000}"/>
    <hyperlink ref="K5" r:id="rId2" xr:uid="{00000000-0004-0000-0000-000001000000}"/>
    <hyperlink ref="I13" r:id="rId3" display="www.auma.de" xr:uid="{00000000-0004-0000-0000-000002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8" orientation="landscape" r:id="rId4"/>
  <headerFooter alignWithMargins="0"/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32124CF8-6525-4643-87D6-AA2B7AB75223}">
            <xm:f>$H$5=DropDown!$A$7</xm:f>
            <x14:dxf>
              <fill>
                <patternFill>
                  <bgColor rgb="FFFBE2D7"/>
                </patternFill>
              </fill>
            </x14:dxf>
          </x14:cfRule>
          <xm:sqref>E9:E19</xm:sqref>
        </x14:conditionalFormatting>
        <x14:conditionalFormatting xmlns:xm="http://schemas.microsoft.com/office/excel/2006/main">
          <x14:cfRule type="expression" priority="3" id="{5AE510C8-822B-4A58-8EE9-0B1162A5CBD4}">
            <xm:f>$H$5=DropDown!$A$8</xm:f>
            <x14:dxf>
              <fill>
                <patternFill>
                  <bgColor rgb="FFFBE2D7"/>
                </patternFill>
              </fill>
            </x14:dxf>
          </x14:cfRule>
          <xm:sqref>F9:F19</xm:sqref>
        </x14:conditionalFormatting>
        <x14:conditionalFormatting xmlns:xm="http://schemas.microsoft.com/office/excel/2006/main">
          <x14:cfRule type="expression" priority="2" id="{1A5C1444-7D29-4660-81E5-FDE465EDE4A9}">
            <xm:f>$H$5=DropDown!$A$9</xm:f>
            <x14:dxf>
              <fill>
                <patternFill>
                  <bgColor rgb="FFFBE2D7"/>
                </patternFill>
              </fill>
            </x14:dxf>
          </x14:cfRule>
          <xm:sqref>G9:G19</xm:sqref>
        </x14:conditionalFormatting>
        <x14:conditionalFormatting xmlns:xm="http://schemas.microsoft.com/office/excel/2006/main">
          <x14:cfRule type="expression" priority="1" id="{72C54E50-97EA-4B37-A8CD-A683DD9BC4FE}">
            <xm:f>$H$5=DropDown!$A$10</xm:f>
            <x14:dxf>
              <fill>
                <patternFill>
                  <bgColor rgb="FFFBE2D7"/>
                </patternFill>
              </fill>
            </x14:dxf>
          </x14:cfRule>
          <xm:sqref>H9:H19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DropDown!$C$3:$C$5</xm:f>
          </x14:formula1>
          <xm:sqref>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V267"/>
  <sheetViews>
    <sheetView showGridLines="0" zoomScaleNormal="100" workbookViewId="0">
      <selection activeCell="N9" sqref="N9"/>
    </sheetView>
  </sheetViews>
  <sheetFormatPr baseColWidth="10" defaultColWidth="11.44140625" defaultRowHeight="13.2" x14ac:dyDescent="0.25"/>
  <cols>
    <col min="1" max="1" width="2.44140625" style="4" customWidth="1"/>
    <col min="2" max="2" width="38.88671875" customWidth="1"/>
    <col min="3" max="3" width="19.44140625" customWidth="1"/>
    <col min="4" max="4" width="8.109375" customWidth="1"/>
    <col min="5" max="8" width="12.5546875" customWidth="1"/>
    <col min="9" max="9" width="21" customWidth="1"/>
    <col min="10" max="10" width="16.44140625" customWidth="1"/>
    <col min="11" max="11" width="2.44140625" customWidth="1"/>
    <col min="12" max="15" width="11.44140625" style="16"/>
    <col min="16" max="18" width="0" style="16" hidden="1" customWidth="1"/>
    <col min="19" max="33" width="11.44140625" style="16"/>
    <col min="34" max="77" width="11.44140625" style="17"/>
    <col min="78" max="151" width="11.44140625" style="14"/>
  </cols>
  <sheetData>
    <row r="2" spans="1:152" ht="78" customHeight="1" x14ac:dyDescent="0.25">
      <c r="C2" s="127"/>
      <c r="F2" s="202" t="s">
        <v>15</v>
      </c>
      <c r="G2" s="203"/>
      <c r="H2" s="203"/>
      <c r="I2" s="203"/>
      <c r="J2" s="203"/>
      <c r="K2" s="203"/>
      <c r="L2" s="4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EV2" s="14"/>
    </row>
    <row r="3" spans="1:152" s="12" customFormat="1" ht="20.25" customHeight="1" x14ac:dyDescent="0.25">
      <c r="A3" s="10"/>
      <c r="C3" s="24"/>
      <c r="D3"/>
      <c r="F3" s="210" t="s">
        <v>16</v>
      </c>
      <c r="G3" s="214" t="s">
        <v>17</v>
      </c>
      <c r="H3" s="215"/>
      <c r="I3" s="110" t="e">
        <f>DropDown!#REF!</f>
        <v>#REF!</v>
      </c>
      <c r="J3" s="212" t="s">
        <v>18</v>
      </c>
      <c r="K3" s="33"/>
      <c r="L3" s="10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</row>
    <row r="4" spans="1:152" s="12" customFormat="1" ht="20.25" customHeight="1" x14ac:dyDescent="0.25">
      <c r="A4" s="10"/>
      <c r="C4" s="24"/>
      <c r="D4"/>
      <c r="F4" s="211"/>
      <c r="G4" s="216"/>
      <c r="H4" s="217"/>
      <c r="I4" s="111" t="e">
        <f>DropDown!#REF!</f>
        <v>#REF!</v>
      </c>
      <c r="J4" s="213"/>
      <c r="K4" s="109"/>
      <c r="L4" s="10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</row>
    <row r="5" spans="1:152" ht="21.75" customHeight="1" x14ac:dyDescent="0.25">
      <c r="B5" s="24"/>
      <c r="C5" s="204" t="s">
        <v>19</v>
      </c>
      <c r="D5" s="204"/>
      <c r="E5" s="205"/>
      <c r="F5" s="19"/>
      <c r="G5" s="206">
        <v>50</v>
      </c>
      <c r="H5" s="207"/>
      <c r="I5" s="132" t="s">
        <v>20</v>
      </c>
      <c r="J5" s="133">
        <v>0.19</v>
      </c>
      <c r="K5" s="128"/>
      <c r="L5" s="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EV5" s="14"/>
    </row>
    <row r="6" spans="1:152" ht="12.75" hidden="1" customHeight="1" x14ac:dyDescent="0.25">
      <c r="B6" s="24"/>
      <c r="C6" s="24"/>
      <c r="D6" s="4"/>
      <c r="E6" s="9"/>
      <c r="F6" s="10"/>
      <c r="G6" s="4"/>
      <c r="H6" s="4"/>
      <c r="I6" s="129" t="s">
        <v>5</v>
      </c>
      <c r="K6" s="11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</row>
    <row r="7" spans="1:152" ht="12.75" customHeight="1" x14ac:dyDescent="0.25">
      <c r="B7" s="24"/>
      <c r="C7" s="24"/>
      <c r="D7" s="4"/>
      <c r="E7" s="9"/>
      <c r="F7" s="10"/>
      <c r="G7" s="4"/>
      <c r="H7" s="4"/>
      <c r="I7" s="129"/>
      <c r="K7" s="11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</row>
    <row r="8" spans="1:152" ht="13.5" customHeight="1" x14ac:dyDescent="0.25">
      <c r="C8" s="24"/>
      <c r="D8" s="4"/>
      <c r="E8" s="9"/>
      <c r="F8" s="10"/>
      <c r="G8" s="4"/>
      <c r="H8" s="4"/>
      <c r="I8" s="208" t="str">
        <f>DropDown!E23</f>
        <v>www.feuertrutz-messe.de/en</v>
      </c>
      <c r="J8" s="209"/>
      <c r="K8" s="130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</row>
    <row r="9" spans="1:152" ht="63" customHeight="1" x14ac:dyDescent="0.25">
      <c r="B9" s="108" t="s">
        <v>21</v>
      </c>
      <c r="C9" s="3"/>
      <c r="D9" s="1"/>
      <c r="E9" s="20" t="s">
        <v>22</v>
      </c>
      <c r="F9" s="21" t="s">
        <v>23</v>
      </c>
      <c r="G9" s="22" t="s">
        <v>24</v>
      </c>
      <c r="H9" s="23" t="s">
        <v>25</v>
      </c>
      <c r="I9" s="2"/>
      <c r="J9" s="2"/>
      <c r="K9" s="1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</row>
    <row r="10" spans="1:152" x14ac:dyDescent="0.25">
      <c r="B10" s="28" t="s">
        <v>26</v>
      </c>
      <c r="C10" s="80"/>
      <c r="D10" s="63"/>
      <c r="E10" s="34">
        <f>IF(G5&lt;15,0,DropDown!C7*Englisch!G5)</f>
        <v>10150</v>
      </c>
      <c r="F10" s="35">
        <f>IF(G5&lt;20,0,DropDown!C8*Englisch!G5)</f>
        <v>11050</v>
      </c>
      <c r="G10" s="36">
        <f>IF(G5&lt;25,0,DropDown!C9*Englisch!G5)</f>
        <v>11450</v>
      </c>
      <c r="H10" s="37">
        <f>IF(G5&lt;30,0,DropDown!C10*Englisch!G5)</f>
        <v>11900</v>
      </c>
      <c r="I10" s="2"/>
      <c r="J10" s="2"/>
      <c r="K10" s="1"/>
      <c r="L10" s="113"/>
      <c r="M10" s="113"/>
      <c r="N10" s="113"/>
      <c r="O10" s="113"/>
      <c r="P10" s="18">
        <v>0</v>
      </c>
      <c r="Q10" s="119">
        <v>0.19</v>
      </c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</row>
    <row r="11" spans="1:152" x14ac:dyDescent="0.25">
      <c r="B11" s="112" t="e">
        <f>DropDown!#REF!</f>
        <v>#REF!</v>
      </c>
      <c r="C11" s="63" t="e">
        <f>IF(I5="yes",DropDown!#REF!,0)</f>
        <v>#REF!</v>
      </c>
      <c r="D11" s="63" t="s">
        <v>27</v>
      </c>
      <c r="E11" s="38" t="e">
        <f>-(C11*G5)</f>
        <v>#REF!</v>
      </c>
      <c r="F11" s="39" t="e">
        <f>-(C11*G5)</f>
        <v>#REF!</v>
      </c>
      <c r="G11" s="40" t="e">
        <f>-(G5*C11)</f>
        <v>#REF!</v>
      </c>
      <c r="H11" s="41" t="e">
        <f>-(G5*C11)</f>
        <v>#REF!</v>
      </c>
      <c r="I11" s="134"/>
      <c r="J11" s="2"/>
      <c r="K11" s="1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</row>
    <row r="12" spans="1:152" ht="7.5" customHeight="1" x14ac:dyDescent="0.25">
      <c r="B12" s="28"/>
      <c r="C12" s="64"/>
      <c r="D12" s="65"/>
      <c r="E12" s="42"/>
      <c r="F12" s="43"/>
      <c r="G12" s="44"/>
      <c r="H12" s="45"/>
      <c r="I12" s="2"/>
      <c r="J12" s="2"/>
      <c r="K12" s="1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</row>
    <row r="13" spans="1:152" x14ac:dyDescent="0.25">
      <c r="B13" s="29" t="s">
        <v>28</v>
      </c>
      <c r="C13" s="66">
        <f>DropDown!C12</f>
        <v>0.6</v>
      </c>
      <c r="D13" s="63" t="s">
        <v>27</v>
      </c>
      <c r="E13" s="46">
        <f>C13*G5</f>
        <v>30</v>
      </c>
      <c r="F13" s="39">
        <f>C13*G5</f>
        <v>30</v>
      </c>
      <c r="G13" s="40">
        <f>C13*G5</f>
        <v>30</v>
      </c>
      <c r="H13" s="41">
        <f>C13*G5</f>
        <v>30</v>
      </c>
      <c r="I13" s="200" t="str">
        <f>DropDown!E24</f>
        <v>www.auma.de/en/</v>
      </c>
      <c r="J13" s="201"/>
      <c r="K13" s="7" t="s">
        <v>10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</row>
    <row r="14" spans="1:152" ht="4.5" customHeight="1" x14ac:dyDescent="0.25">
      <c r="B14" s="29"/>
      <c r="C14" s="66"/>
      <c r="D14" s="65"/>
      <c r="E14" s="46"/>
      <c r="F14" s="39"/>
      <c r="G14" s="40"/>
      <c r="H14" s="41"/>
      <c r="I14" s="2"/>
      <c r="J14" s="2"/>
      <c r="K14" s="1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</row>
    <row r="15" spans="1:152" x14ac:dyDescent="0.25">
      <c r="B15" s="29" t="s">
        <v>29</v>
      </c>
      <c r="C15" s="66">
        <f>DropDown!C14</f>
        <v>630</v>
      </c>
      <c r="D15" s="63" t="s">
        <v>30</v>
      </c>
      <c r="E15" s="47">
        <f>C15</f>
        <v>630</v>
      </c>
      <c r="F15" s="48">
        <f>C15</f>
        <v>630</v>
      </c>
      <c r="G15" s="49">
        <f>C15</f>
        <v>630</v>
      </c>
      <c r="H15" s="50">
        <f>C15</f>
        <v>630</v>
      </c>
      <c r="I15" s="2"/>
      <c r="J15" s="2"/>
      <c r="K15" s="1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</row>
    <row r="16" spans="1:152" x14ac:dyDescent="0.25">
      <c r="B16" s="29" t="s">
        <v>31</v>
      </c>
      <c r="C16" s="66">
        <f>DropDown!C15</f>
        <v>3.5</v>
      </c>
      <c r="D16" s="63" t="s">
        <v>30</v>
      </c>
      <c r="E16" s="51">
        <f>C16</f>
        <v>3.5</v>
      </c>
      <c r="F16" s="52">
        <f>C16</f>
        <v>3.5</v>
      </c>
      <c r="G16" s="53">
        <f>C16</f>
        <v>3.5</v>
      </c>
      <c r="H16" s="54">
        <f>C16</f>
        <v>3.5</v>
      </c>
      <c r="I16" s="2"/>
      <c r="J16" s="2"/>
      <c r="K16" s="1"/>
      <c r="L16" s="113"/>
      <c r="M16" s="113"/>
      <c r="N16" s="113"/>
      <c r="O16" s="119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</row>
    <row r="17" spans="2:11" ht="14.25" customHeight="1" x14ac:dyDescent="0.25">
      <c r="B17" s="104" t="s">
        <v>32</v>
      </c>
      <c r="C17" s="67"/>
      <c r="D17" s="68"/>
      <c r="E17" s="42" t="e">
        <f>SUM(E10:E16)</f>
        <v>#REF!</v>
      </c>
      <c r="F17" s="43" t="e">
        <f>SUM(F10:F16)</f>
        <v>#REF!</v>
      </c>
      <c r="G17" s="44" t="e">
        <f>SUM(G10:G16)</f>
        <v>#REF!</v>
      </c>
      <c r="H17" s="45" t="e">
        <f>SUM(H10:H16)</f>
        <v>#REF!</v>
      </c>
      <c r="I17" s="2"/>
      <c r="J17" s="2"/>
      <c r="K17" s="1"/>
    </row>
    <row r="18" spans="2:11" x14ac:dyDescent="0.25">
      <c r="B18" s="105" t="s">
        <v>33</v>
      </c>
      <c r="C18" s="69">
        <f>J5</f>
        <v>0.19</v>
      </c>
      <c r="D18" s="63" t="s">
        <v>34</v>
      </c>
      <c r="E18" s="46" t="e">
        <f>IF($C$18="-choose-",0,E17*$C$18)</f>
        <v>#REF!</v>
      </c>
      <c r="F18" s="39" t="e">
        <f>IF($C$18="-choose-",0,F17*$C$18)</f>
        <v>#REF!</v>
      </c>
      <c r="G18" s="40" t="e">
        <f>IF($C$18="-choose-",0,G17*$C$18)</f>
        <v>#REF!</v>
      </c>
      <c r="H18" s="41" t="e">
        <f>IF($C$18="-choose-",0,H17*$C$18)</f>
        <v>#REF!</v>
      </c>
      <c r="I18" s="2"/>
      <c r="J18" s="2"/>
      <c r="K18" s="1"/>
    </row>
    <row r="19" spans="2:11" ht="12.75" customHeight="1" thickBot="1" x14ac:dyDescent="0.3">
      <c r="B19" s="97" t="s">
        <v>35</v>
      </c>
      <c r="C19" s="70"/>
      <c r="D19" s="71"/>
      <c r="E19" s="55" t="e">
        <f>E17+E18</f>
        <v>#REF!</v>
      </c>
      <c r="F19" s="56" t="e">
        <f>F17+F18</f>
        <v>#REF!</v>
      </c>
      <c r="G19" s="57" t="e">
        <f>G17+G18</f>
        <v>#REF!</v>
      </c>
      <c r="H19" s="58" t="e">
        <f>H17+H18</f>
        <v>#REF!</v>
      </c>
      <c r="I19" s="2"/>
      <c r="J19" s="2"/>
      <c r="K19" s="1"/>
    </row>
    <row r="20" spans="2:11" ht="12.75" customHeight="1" thickTop="1" x14ac:dyDescent="0.25">
      <c r="B20" s="28"/>
      <c r="C20" s="72"/>
      <c r="D20" s="59"/>
      <c r="E20" s="59"/>
      <c r="F20" s="60"/>
      <c r="G20" s="60"/>
      <c r="H20" s="60"/>
      <c r="I20" s="2"/>
      <c r="J20" s="2"/>
      <c r="K20" s="1"/>
    </row>
    <row r="21" spans="2:11" ht="12.75" customHeight="1" x14ac:dyDescent="0.25">
      <c r="B21" s="28"/>
      <c r="C21" s="72"/>
      <c r="D21" s="59"/>
      <c r="E21" s="59"/>
      <c r="F21" s="60"/>
      <c r="G21" s="60"/>
      <c r="H21" s="60"/>
      <c r="I21" s="2"/>
      <c r="J21" s="2"/>
      <c r="K21" s="1"/>
    </row>
    <row r="22" spans="2:11" ht="13.5" customHeight="1" x14ac:dyDescent="0.25">
      <c r="B22" s="102" t="s">
        <v>36</v>
      </c>
      <c r="C22" s="72"/>
      <c r="D22" s="59"/>
      <c r="E22" s="59"/>
      <c r="F22" s="59"/>
      <c r="G22" s="59"/>
      <c r="H22" s="59"/>
      <c r="I22" s="2"/>
      <c r="J22" s="2"/>
      <c r="K22" s="8"/>
    </row>
    <row r="23" spans="2:11" x14ac:dyDescent="0.25">
      <c r="B23" s="103" t="s">
        <v>37</v>
      </c>
      <c r="C23" s="73"/>
      <c r="D23" s="74"/>
      <c r="E23" s="59"/>
      <c r="F23" s="59"/>
      <c r="G23" s="59"/>
      <c r="H23" s="59"/>
      <c r="I23" s="208" t="str">
        <f>DropDown!E25</f>
        <v>www.standconfigurator.com</v>
      </c>
      <c r="J23" s="208"/>
      <c r="K23" s="7" t="s">
        <v>38</v>
      </c>
    </row>
    <row r="24" spans="2:11" x14ac:dyDescent="0.25">
      <c r="B24" s="96" t="s">
        <v>39</v>
      </c>
      <c r="C24" s="75">
        <f>DropDown!C18</f>
        <v>68</v>
      </c>
      <c r="D24" s="63" t="s">
        <v>27</v>
      </c>
      <c r="E24" s="218">
        <f>IF(G5&lt;9,9*C24,C24*G5)</f>
        <v>3400</v>
      </c>
      <c r="F24" s="219"/>
      <c r="G24" s="219"/>
      <c r="H24" s="220"/>
      <c r="I24" s="2"/>
      <c r="J24" s="2"/>
      <c r="K24" s="1"/>
    </row>
    <row r="25" spans="2:11" x14ac:dyDescent="0.25">
      <c r="B25" s="99" t="s">
        <v>33</v>
      </c>
      <c r="C25" s="76">
        <f>J5</f>
        <v>0.19</v>
      </c>
      <c r="D25" s="63" t="s">
        <v>34</v>
      </c>
      <c r="E25" s="218">
        <f>IF($C$25="-choose-",0,E24*C25)</f>
        <v>646</v>
      </c>
      <c r="F25" s="219"/>
      <c r="G25" s="219"/>
      <c r="H25" s="220"/>
      <c r="I25" s="2"/>
      <c r="J25" s="2"/>
      <c r="K25" s="1"/>
    </row>
    <row r="26" spans="2:11" ht="13.8" thickBot="1" x14ac:dyDescent="0.3">
      <c r="B26" s="95" t="s">
        <v>40</v>
      </c>
      <c r="C26" s="77"/>
      <c r="D26" s="78"/>
      <c r="E26" s="61" t="e">
        <f>E19+E24+E25</f>
        <v>#REF!</v>
      </c>
      <c r="F26" s="56" t="e">
        <f>F19+E24+E25</f>
        <v>#REF!</v>
      </c>
      <c r="G26" s="57" t="e">
        <f>G19+E24+E25</f>
        <v>#REF!</v>
      </c>
      <c r="H26" s="58" t="e">
        <f>H19+E24+E25</f>
        <v>#REF!</v>
      </c>
      <c r="I26" s="2"/>
      <c r="J26" s="2"/>
      <c r="K26" s="1"/>
    </row>
    <row r="27" spans="2:11" ht="13.8" thickTop="1" x14ac:dyDescent="0.25">
      <c r="B27" s="32"/>
      <c r="C27" s="75"/>
      <c r="D27" s="79"/>
      <c r="E27" s="62"/>
      <c r="F27" s="62"/>
      <c r="G27" s="62"/>
      <c r="H27" s="62"/>
      <c r="I27" s="2"/>
      <c r="J27" s="2"/>
      <c r="K27" s="1"/>
    </row>
    <row r="28" spans="2:11" x14ac:dyDescent="0.25">
      <c r="B28" s="100" t="s">
        <v>41</v>
      </c>
      <c r="C28" s="75">
        <f>DropDown!C19</f>
        <v>94.9</v>
      </c>
      <c r="D28" s="63" t="s">
        <v>27</v>
      </c>
      <c r="E28" s="218">
        <f>IF(G5&lt;9,9*C28,C28*G5)</f>
        <v>4745</v>
      </c>
      <c r="F28" s="219"/>
      <c r="G28" s="219"/>
      <c r="H28" s="220"/>
      <c r="I28" s="2"/>
      <c r="J28" s="2"/>
      <c r="K28" s="1"/>
    </row>
    <row r="29" spans="2:11" x14ac:dyDescent="0.25">
      <c r="B29" s="101" t="s">
        <v>33</v>
      </c>
      <c r="C29" s="76">
        <f>J5</f>
        <v>0.19</v>
      </c>
      <c r="D29" s="63" t="s">
        <v>34</v>
      </c>
      <c r="E29" s="218">
        <f>IF($C$25="-choose-",0,E28*C29)</f>
        <v>901.55</v>
      </c>
      <c r="F29" s="219"/>
      <c r="G29" s="219"/>
      <c r="H29" s="220"/>
      <c r="I29" s="2"/>
      <c r="J29" s="2"/>
      <c r="K29" s="1"/>
    </row>
    <row r="30" spans="2:11" ht="13.8" thickBot="1" x14ac:dyDescent="0.3">
      <c r="B30" s="98" t="s">
        <v>40</v>
      </c>
      <c r="C30" s="77"/>
      <c r="D30" s="78"/>
      <c r="E30" s="61" t="e">
        <f>E19+E28+E29</f>
        <v>#REF!</v>
      </c>
      <c r="F30" s="56" t="e">
        <f>F19+E28+E29</f>
        <v>#REF!</v>
      </c>
      <c r="G30" s="57" t="e">
        <f>G19+E28+E29</f>
        <v>#REF!</v>
      </c>
      <c r="H30" s="58" t="e">
        <f>H19+E28+E29</f>
        <v>#REF!</v>
      </c>
      <c r="I30" s="2"/>
      <c r="J30" s="2"/>
      <c r="K30" s="1"/>
    </row>
    <row r="31" spans="2:11" ht="13.8" thickTop="1" x14ac:dyDescent="0.25">
      <c r="B31" s="32"/>
      <c r="C31" s="75"/>
      <c r="D31" s="79"/>
      <c r="E31" s="62"/>
      <c r="F31" s="62"/>
      <c r="G31" s="62"/>
      <c r="H31" s="62"/>
      <c r="I31" s="2"/>
      <c r="J31" s="2"/>
      <c r="K31" s="1"/>
    </row>
    <row r="32" spans="2:11" x14ac:dyDescent="0.25">
      <c r="B32" s="100" t="s">
        <v>42</v>
      </c>
      <c r="C32" s="75">
        <f>DropDown!C20</f>
        <v>124.5</v>
      </c>
      <c r="D32" s="63" t="s">
        <v>27</v>
      </c>
      <c r="E32" s="218">
        <f>IF(G5&lt;9,9*C32,C32*G5)</f>
        <v>6225</v>
      </c>
      <c r="F32" s="219"/>
      <c r="G32" s="219"/>
      <c r="H32" s="220"/>
      <c r="I32" s="2"/>
      <c r="J32" s="2"/>
      <c r="K32" s="1"/>
    </row>
    <row r="33" spans="1:151" x14ac:dyDescent="0.25">
      <c r="B33" s="101" t="s">
        <v>33</v>
      </c>
      <c r="C33" s="76">
        <f>J5</f>
        <v>0.19</v>
      </c>
      <c r="D33" s="63" t="s">
        <v>34</v>
      </c>
      <c r="E33" s="218">
        <f>IF($C$25="-choose-",0,E32*C33)</f>
        <v>1182.75</v>
      </c>
      <c r="F33" s="219"/>
      <c r="G33" s="219"/>
      <c r="H33" s="220"/>
      <c r="I33" s="2"/>
      <c r="J33" s="2"/>
      <c r="K33" s="1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</row>
    <row r="34" spans="1:151" ht="13.8" thickBot="1" x14ac:dyDescent="0.3">
      <c r="B34" s="98" t="s">
        <v>40</v>
      </c>
      <c r="C34" s="81"/>
      <c r="D34" s="82"/>
      <c r="E34" s="61" t="e">
        <f>E19+E32+E33</f>
        <v>#REF!</v>
      </c>
      <c r="F34" s="56" t="e">
        <f>F19+E32+E33</f>
        <v>#REF!</v>
      </c>
      <c r="G34" s="57" t="e">
        <f>G19+E32+E33</f>
        <v>#REF!</v>
      </c>
      <c r="H34" s="58" t="e">
        <f>H19+E32+E33</f>
        <v>#REF!</v>
      </c>
      <c r="I34" s="2"/>
      <c r="J34" s="2"/>
      <c r="K34" s="1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</row>
    <row r="35" spans="1:151" ht="13.8" thickTop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</row>
    <row r="36" spans="1:151" ht="9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</row>
    <row r="37" spans="1:151" s="6" customFormat="1" hidden="1" x14ac:dyDescent="0.25">
      <c r="A37" s="5"/>
      <c r="B37" s="5">
        <v>0</v>
      </c>
      <c r="C37" s="5"/>
      <c r="D37" s="5"/>
      <c r="E37" s="5"/>
      <c r="F37" s="5"/>
      <c r="G37" s="5"/>
      <c r="H37" s="5"/>
      <c r="I37" s="5"/>
      <c r="J37" s="5"/>
      <c r="K37" s="5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</row>
    <row r="38" spans="1:151" s="6" customFormat="1" hidden="1" x14ac:dyDescent="0.25">
      <c r="A38" s="5"/>
      <c r="B38" s="5">
        <v>6</v>
      </c>
      <c r="C38" s="5"/>
      <c r="D38" s="5"/>
      <c r="E38" s="5"/>
      <c r="F38" s="5"/>
      <c r="G38" s="5"/>
      <c r="H38" s="5"/>
      <c r="I38" s="5"/>
      <c r="J38" s="5"/>
      <c r="K38" s="5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</row>
    <row r="39" spans="1:151" hidden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</row>
    <row r="40" spans="1:151" s="17" customFormat="1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</row>
    <row r="41" spans="1:151" s="17" customFormat="1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</row>
    <row r="42" spans="1:151" s="17" customFormat="1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</row>
    <row r="43" spans="1:151" s="17" customFormat="1" x14ac:dyDescent="0.25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</row>
    <row r="44" spans="1:151" s="17" customFormat="1" x14ac:dyDescent="0.25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</row>
    <row r="45" spans="1:151" s="17" customFormat="1" x14ac:dyDescent="0.25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</row>
    <row r="46" spans="1:151" s="17" customFormat="1" x14ac:dyDescent="0.25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</row>
    <row r="47" spans="1:151" s="17" customFormat="1" x14ac:dyDescent="0.25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</row>
    <row r="48" spans="1:151" s="17" customFormat="1" x14ac:dyDescent="0.25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</row>
    <row r="49" spans="1:11" x14ac:dyDescent="0.25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</row>
    <row r="50" spans="1:11" x14ac:dyDescent="0.25">
      <c r="A50" s="113"/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x14ac:dyDescent="0.25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</row>
    <row r="52" spans="1:11" x14ac:dyDescent="0.25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x14ac:dyDescent="0.25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</row>
    <row r="54" spans="1:11" x14ac:dyDescent="0.25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</row>
    <row r="55" spans="1:11" x14ac:dyDescent="0.25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</row>
    <row r="56" spans="1:11" x14ac:dyDescent="0.25">
      <c r="A56" s="113"/>
      <c r="B56" s="113"/>
      <c r="C56" s="113"/>
      <c r="D56" s="113"/>
      <c r="E56" s="113"/>
      <c r="F56" s="113"/>
      <c r="G56" s="113"/>
      <c r="H56" s="113"/>
      <c r="I56" s="113"/>
      <c r="J56" s="113"/>
      <c r="K56" s="113"/>
    </row>
    <row r="57" spans="1:11" x14ac:dyDescent="0.25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</row>
    <row r="58" spans="1:11" x14ac:dyDescent="0.25">
      <c r="A58" s="113"/>
      <c r="B58" s="113"/>
      <c r="C58" s="113"/>
      <c r="D58" s="113"/>
      <c r="E58" s="113"/>
      <c r="F58" s="113"/>
      <c r="G58" s="113"/>
      <c r="H58" s="113"/>
      <c r="I58" s="113"/>
      <c r="J58" s="113"/>
      <c r="K58" s="113"/>
    </row>
    <row r="59" spans="1:11" x14ac:dyDescent="0.25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</row>
    <row r="60" spans="1:11" x14ac:dyDescent="0.25">
      <c r="A60" s="113"/>
      <c r="B60" s="113"/>
      <c r="C60" s="113"/>
      <c r="D60" s="113"/>
      <c r="E60" s="113"/>
      <c r="F60" s="113"/>
      <c r="G60" s="113"/>
      <c r="H60" s="113"/>
      <c r="I60" s="113"/>
      <c r="J60" s="113"/>
      <c r="K60" s="113"/>
    </row>
    <row r="61" spans="1:11" x14ac:dyDescent="0.25">
      <c r="A61" s="113"/>
      <c r="B61" s="113"/>
      <c r="C61" s="113"/>
      <c r="D61" s="113"/>
      <c r="E61" s="113"/>
      <c r="F61" s="113"/>
      <c r="G61" s="113"/>
      <c r="H61" s="113"/>
      <c r="I61" s="113"/>
      <c r="J61" s="113"/>
      <c r="K61" s="113"/>
    </row>
    <row r="62" spans="1:11" x14ac:dyDescent="0.25">
      <c r="A62" s="113"/>
      <c r="B62" s="113"/>
      <c r="C62" s="113"/>
      <c r="D62" s="113"/>
      <c r="E62" s="113"/>
      <c r="F62" s="113"/>
      <c r="G62" s="113"/>
      <c r="H62" s="113"/>
      <c r="I62" s="113"/>
      <c r="J62" s="113"/>
      <c r="K62" s="113"/>
    </row>
    <row r="63" spans="1:11" x14ac:dyDescent="0.25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</row>
    <row r="64" spans="1:11" x14ac:dyDescent="0.25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x14ac:dyDescent="0.25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 x14ac:dyDescent="0.25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</row>
    <row r="67" spans="1:11" x14ac:dyDescent="0.25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</row>
    <row r="68" spans="1:11" x14ac:dyDescent="0.25">
      <c r="A68" s="113"/>
      <c r="B68" s="113"/>
      <c r="C68" s="113"/>
      <c r="D68" s="113"/>
      <c r="E68" s="113"/>
      <c r="F68" s="113"/>
      <c r="G68" s="113"/>
      <c r="H68" s="113"/>
      <c r="I68" s="113"/>
      <c r="J68" s="113"/>
      <c r="K68" s="113"/>
    </row>
    <row r="69" spans="1:11" x14ac:dyDescent="0.25">
      <c r="A69" s="113"/>
      <c r="B69" s="113"/>
      <c r="C69" s="113"/>
      <c r="D69" s="113"/>
      <c r="E69" s="113"/>
      <c r="F69" s="113"/>
      <c r="G69" s="113"/>
      <c r="H69" s="113"/>
      <c r="I69" s="113"/>
      <c r="J69" s="113"/>
      <c r="K69" s="113"/>
    </row>
    <row r="70" spans="1:11" x14ac:dyDescent="0.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77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</row>
    <row r="82" spans="1:77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</row>
    <row r="83" spans="1:77" s="13" customFormat="1" x14ac:dyDescent="0.25"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84"/>
      <c r="AI83" s="84"/>
      <c r="AJ83" s="84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</row>
    <row r="84" spans="1:77" s="13" customFormat="1" x14ac:dyDescent="0.25"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84"/>
      <c r="AI84" s="84"/>
      <c r="AJ84" s="84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</row>
    <row r="85" spans="1:77" s="13" customFormat="1" x14ac:dyDescent="0.25"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84"/>
      <c r="AI85" s="84"/>
      <c r="AJ85" s="84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</row>
    <row r="86" spans="1:77" s="13" customFormat="1" x14ac:dyDescent="0.25"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84"/>
      <c r="AI86" s="84"/>
      <c r="AJ86" s="84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</row>
    <row r="87" spans="1:77" s="13" customFormat="1" x14ac:dyDescent="0.25"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84"/>
      <c r="AI87" s="84"/>
      <c r="AJ87" s="84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</row>
    <row r="88" spans="1:77" s="13" customFormat="1" x14ac:dyDescent="0.25"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84"/>
      <c r="AI88" s="84"/>
      <c r="AJ88" s="84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</row>
    <row r="89" spans="1:77" s="13" customFormat="1" x14ac:dyDescent="0.25"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84"/>
      <c r="AI89" s="84"/>
      <c r="AJ89" s="84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</row>
    <row r="90" spans="1:77" s="13" customFormat="1" x14ac:dyDescent="0.25"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84"/>
      <c r="AI90" s="84"/>
      <c r="AJ90" s="84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</row>
    <row r="91" spans="1:77" s="13" customFormat="1" x14ac:dyDescent="0.25"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84"/>
      <c r="AI91" s="84"/>
      <c r="AJ91" s="84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</row>
    <row r="92" spans="1:77" s="13" customFormat="1" x14ac:dyDescent="0.25"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84"/>
      <c r="AI92" s="84"/>
      <c r="AJ92" s="84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</row>
    <row r="93" spans="1:77" s="13" customFormat="1" x14ac:dyDescent="0.25"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84"/>
      <c r="AI93" s="84"/>
      <c r="AJ93" s="84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</row>
    <row r="94" spans="1:77" s="13" customFormat="1" x14ac:dyDescent="0.25"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84"/>
      <c r="AI94" s="84"/>
      <c r="AJ94" s="84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</row>
    <row r="95" spans="1:77" s="13" customFormat="1" x14ac:dyDescent="0.25"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84"/>
      <c r="AI95" s="84"/>
      <c r="AJ95" s="84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</row>
    <row r="96" spans="1:77" s="13" customFormat="1" x14ac:dyDescent="0.25"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84"/>
      <c r="AI96" s="84"/>
      <c r="AJ96" s="84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</row>
    <row r="97" spans="12:77" s="13" customFormat="1" x14ac:dyDescent="0.25"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</row>
    <row r="98" spans="12:77" s="13" customFormat="1" x14ac:dyDescent="0.25"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</row>
    <row r="99" spans="12:77" s="13" customFormat="1" x14ac:dyDescent="0.25"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</row>
    <row r="100" spans="12:77" s="13" customFormat="1" x14ac:dyDescent="0.25"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</row>
    <row r="101" spans="12:77" s="13" customFormat="1" x14ac:dyDescent="0.25"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</row>
    <row r="102" spans="12:77" s="13" customFormat="1" x14ac:dyDescent="0.25"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</row>
    <row r="103" spans="12:77" s="13" customFormat="1" x14ac:dyDescent="0.25"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</row>
    <row r="104" spans="12:77" s="13" customFormat="1" x14ac:dyDescent="0.25"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</row>
    <row r="105" spans="12:77" s="13" customFormat="1" x14ac:dyDescent="0.25"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</row>
    <row r="106" spans="12:77" s="13" customFormat="1" x14ac:dyDescent="0.25"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</row>
    <row r="107" spans="12:77" s="13" customFormat="1" x14ac:dyDescent="0.25"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</row>
    <row r="108" spans="12:77" s="13" customFormat="1" x14ac:dyDescent="0.25"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</row>
    <row r="109" spans="12:77" s="13" customFormat="1" x14ac:dyDescent="0.25"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/>
      <c r="BT109" s="113"/>
      <c r="BU109" s="113"/>
      <c r="BV109" s="113"/>
      <c r="BW109" s="113"/>
      <c r="BX109" s="113"/>
      <c r="BY109" s="113"/>
    </row>
    <row r="110" spans="12:77" s="13" customFormat="1" x14ac:dyDescent="0.25"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/>
      <c r="BT110" s="113"/>
      <c r="BU110" s="113"/>
      <c r="BV110" s="113"/>
      <c r="BW110" s="113"/>
      <c r="BX110" s="113"/>
      <c r="BY110" s="113"/>
    </row>
    <row r="111" spans="12:77" s="13" customFormat="1" x14ac:dyDescent="0.25"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/>
      <c r="BT111" s="113"/>
      <c r="BU111" s="113"/>
      <c r="BV111" s="113"/>
      <c r="BW111" s="113"/>
      <c r="BX111" s="113"/>
      <c r="BY111" s="113"/>
    </row>
    <row r="112" spans="12:77" s="13" customFormat="1" x14ac:dyDescent="0.25"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  <c r="BM112" s="113"/>
      <c r="BN112" s="113"/>
      <c r="BO112" s="113"/>
      <c r="BP112" s="113"/>
      <c r="BQ112" s="113"/>
      <c r="BR112" s="113"/>
      <c r="BS112" s="113"/>
      <c r="BT112" s="113"/>
      <c r="BU112" s="113"/>
      <c r="BV112" s="113"/>
      <c r="BW112" s="113"/>
      <c r="BX112" s="113"/>
      <c r="BY112" s="113"/>
    </row>
    <row r="113" spans="12:77" s="13" customFormat="1" x14ac:dyDescent="0.25"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113"/>
      <c r="BW113" s="113"/>
      <c r="BX113" s="113"/>
      <c r="BY113" s="113"/>
    </row>
    <row r="114" spans="12:77" s="13" customFormat="1" x14ac:dyDescent="0.25"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/>
      <c r="BT114" s="113"/>
      <c r="BU114" s="113"/>
      <c r="BV114" s="113"/>
      <c r="BW114" s="113"/>
      <c r="BX114" s="113"/>
      <c r="BY114" s="113"/>
    </row>
    <row r="115" spans="12:77" s="13" customFormat="1" x14ac:dyDescent="0.25"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13"/>
      <c r="BS115" s="113"/>
      <c r="BT115" s="113"/>
      <c r="BU115" s="113"/>
      <c r="BV115" s="113"/>
      <c r="BW115" s="113"/>
      <c r="BX115" s="113"/>
      <c r="BY115" s="113"/>
    </row>
    <row r="116" spans="12:77" s="13" customFormat="1" x14ac:dyDescent="0.25"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  <c r="BM116" s="113"/>
      <c r="BN116" s="113"/>
      <c r="BO116" s="113"/>
      <c r="BP116" s="113"/>
      <c r="BQ116" s="113"/>
      <c r="BR116" s="113"/>
      <c r="BS116" s="113"/>
      <c r="BT116" s="113"/>
      <c r="BU116" s="113"/>
      <c r="BV116" s="113"/>
      <c r="BW116" s="113"/>
      <c r="BX116" s="113"/>
      <c r="BY116" s="113"/>
    </row>
    <row r="117" spans="12:77" s="13" customFormat="1" x14ac:dyDescent="0.25"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</row>
    <row r="118" spans="12:77" s="13" customFormat="1" x14ac:dyDescent="0.25"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/>
      <c r="BT118" s="113"/>
      <c r="BU118" s="113"/>
      <c r="BV118" s="113"/>
      <c r="BW118" s="113"/>
      <c r="BX118" s="113"/>
      <c r="BY118" s="113"/>
    </row>
    <row r="119" spans="12:77" s="13" customFormat="1" x14ac:dyDescent="0.25"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  <c r="BM119" s="113"/>
      <c r="BN119" s="113"/>
      <c r="BO119" s="113"/>
      <c r="BP119" s="113"/>
      <c r="BQ119" s="113"/>
      <c r="BR119" s="113"/>
      <c r="BS119" s="113"/>
      <c r="BT119" s="113"/>
      <c r="BU119" s="113"/>
      <c r="BV119" s="113"/>
      <c r="BW119" s="113"/>
      <c r="BX119" s="113"/>
      <c r="BY119" s="113"/>
    </row>
    <row r="120" spans="12:77" s="13" customFormat="1" x14ac:dyDescent="0.25"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3"/>
      <c r="BR120" s="113"/>
      <c r="BS120" s="113"/>
      <c r="BT120" s="113"/>
      <c r="BU120" s="113"/>
      <c r="BV120" s="113"/>
      <c r="BW120" s="113"/>
      <c r="BX120" s="113"/>
      <c r="BY120" s="113"/>
    </row>
    <row r="121" spans="12:77" s="13" customFormat="1" x14ac:dyDescent="0.25"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  <c r="BM121" s="113"/>
      <c r="BN121" s="113"/>
      <c r="BO121" s="113"/>
      <c r="BP121" s="113"/>
      <c r="BQ121" s="113"/>
      <c r="BR121" s="113"/>
      <c r="BS121" s="113"/>
      <c r="BT121" s="113"/>
      <c r="BU121" s="113"/>
      <c r="BV121" s="113"/>
      <c r="BW121" s="113"/>
      <c r="BX121" s="113"/>
      <c r="BY121" s="113"/>
    </row>
    <row r="122" spans="12:77" s="13" customFormat="1" x14ac:dyDescent="0.25"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  <c r="BM122" s="113"/>
      <c r="BN122" s="113"/>
      <c r="BO122" s="113"/>
      <c r="BP122" s="113"/>
      <c r="BQ122" s="113"/>
      <c r="BR122" s="113"/>
      <c r="BS122" s="113"/>
      <c r="BT122" s="113"/>
      <c r="BU122" s="113"/>
      <c r="BV122" s="113"/>
      <c r="BW122" s="113"/>
      <c r="BX122" s="113"/>
      <c r="BY122" s="113"/>
    </row>
    <row r="123" spans="12:77" s="13" customFormat="1" x14ac:dyDescent="0.25"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  <c r="BM123" s="113"/>
      <c r="BN123" s="113"/>
      <c r="BO123" s="113"/>
      <c r="BP123" s="113"/>
      <c r="BQ123" s="113"/>
      <c r="BR123" s="113"/>
      <c r="BS123" s="113"/>
      <c r="BT123" s="113"/>
      <c r="BU123" s="113"/>
      <c r="BV123" s="113"/>
      <c r="BW123" s="113"/>
      <c r="BX123" s="113"/>
      <c r="BY123" s="113"/>
    </row>
    <row r="124" spans="12:77" s="13" customFormat="1" x14ac:dyDescent="0.25"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3"/>
      <c r="BR124" s="113"/>
      <c r="BS124" s="113"/>
      <c r="BT124" s="113"/>
      <c r="BU124" s="113"/>
      <c r="BV124" s="113"/>
      <c r="BW124" s="113"/>
      <c r="BX124" s="113"/>
      <c r="BY124" s="113"/>
    </row>
    <row r="125" spans="12:77" s="13" customFormat="1" x14ac:dyDescent="0.25"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113"/>
      <c r="BM125" s="113"/>
      <c r="BN125" s="113"/>
      <c r="BO125" s="113"/>
      <c r="BP125" s="113"/>
      <c r="BQ125" s="113"/>
      <c r="BR125" s="113"/>
      <c r="BS125" s="113"/>
      <c r="BT125" s="113"/>
      <c r="BU125" s="113"/>
      <c r="BV125" s="113"/>
      <c r="BW125" s="113"/>
      <c r="BX125" s="113"/>
      <c r="BY125" s="113"/>
    </row>
    <row r="126" spans="12:77" s="13" customFormat="1" x14ac:dyDescent="0.25"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  <c r="BM126" s="113"/>
      <c r="BN126" s="113"/>
      <c r="BO126" s="113"/>
      <c r="BP126" s="113"/>
      <c r="BQ126" s="113"/>
      <c r="BR126" s="113"/>
      <c r="BS126" s="113"/>
      <c r="BT126" s="113"/>
      <c r="BU126" s="113"/>
      <c r="BV126" s="113"/>
      <c r="BW126" s="113"/>
      <c r="BX126" s="113"/>
      <c r="BY126" s="113"/>
    </row>
    <row r="127" spans="12:77" s="13" customFormat="1" x14ac:dyDescent="0.25"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113"/>
      <c r="BM127" s="113"/>
      <c r="BN127" s="113"/>
      <c r="BO127" s="113"/>
      <c r="BP127" s="113"/>
      <c r="BQ127" s="113"/>
      <c r="BR127" s="113"/>
      <c r="BS127" s="113"/>
      <c r="BT127" s="113"/>
      <c r="BU127" s="113"/>
      <c r="BV127" s="113"/>
      <c r="BW127" s="113"/>
      <c r="BX127" s="113"/>
      <c r="BY127" s="113"/>
    </row>
    <row r="128" spans="12:77" s="13" customFormat="1" x14ac:dyDescent="0.25"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  <c r="AS128" s="113"/>
      <c r="AT128" s="113"/>
      <c r="AU128" s="113"/>
      <c r="AV128" s="113"/>
      <c r="AW128" s="113"/>
      <c r="AX128" s="113"/>
      <c r="AY128" s="113"/>
      <c r="AZ128" s="113"/>
      <c r="BA128" s="113"/>
      <c r="BB128" s="113"/>
      <c r="BC128" s="113"/>
      <c r="BD128" s="113"/>
      <c r="BE128" s="113"/>
      <c r="BF128" s="113"/>
      <c r="BG128" s="113"/>
      <c r="BH128" s="113"/>
      <c r="BI128" s="113"/>
      <c r="BJ128" s="113"/>
      <c r="BK128" s="113"/>
      <c r="BL128" s="113"/>
      <c r="BM128" s="113"/>
      <c r="BN128" s="113"/>
      <c r="BO128" s="113"/>
      <c r="BP128" s="113"/>
      <c r="BQ128" s="113"/>
      <c r="BR128" s="113"/>
      <c r="BS128" s="113"/>
      <c r="BT128" s="113"/>
      <c r="BU128" s="113"/>
      <c r="BV128" s="113"/>
      <c r="BW128" s="113"/>
      <c r="BX128" s="113"/>
      <c r="BY128" s="113"/>
    </row>
    <row r="129" spans="12:77" s="13" customFormat="1" x14ac:dyDescent="0.25"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  <c r="AS129" s="113"/>
      <c r="AT129" s="113"/>
      <c r="AU129" s="113"/>
      <c r="AV129" s="113"/>
      <c r="AW129" s="113"/>
      <c r="AX129" s="113"/>
      <c r="AY129" s="113"/>
      <c r="AZ129" s="113"/>
      <c r="BA129" s="113"/>
      <c r="BB129" s="113"/>
      <c r="BC129" s="113"/>
      <c r="BD129" s="113"/>
      <c r="BE129" s="113"/>
      <c r="BF129" s="113"/>
      <c r="BG129" s="113"/>
      <c r="BH129" s="113"/>
      <c r="BI129" s="113"/>
      <c r="BJ129" s="113"/>
      <c r="BK129" s="113"/>
      <c r="BL129" s="113"/>
      <c r="BM129" s="113"/>
      <c r="BN129" s="113"/>
      <c r="BO129" s="113"/>
      <c r="BP129" s="113"/>
      <c r="BQ129" s="113"/>
      <c r="BR129" s="113"/>
      <c r="BS129" s="113"/>
      <c r="BT129" s="113"/>
      <c r="BU129" s="113"/>
      <c r="BV129" s="113"/>
      <c r="BW129" s="113"/>
      <c r="BX129" s="113"/>
      <c r="BY129" s="113"/>
    </row>
    <row r="130" spans="12:77" s="13" customFormat="1" x14ac:dyDescent="0.25"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</row>
    <row r="131" spans="12:77" s="13" customFormat="1" x14ac:dyDescent="0.25"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</row>
    <row r="132" spans="12:77" s="13" customFormat="1" x14ac:dyDescent="0.25"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3"/>
      <c r="BM132" s="113"/>
      <c r="BN132" s="113"/>
      <c r="BO132" s="113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</row>
    <row r="133" spans="12:77" s="13" customFormat="1" x14ac:dyDescent="0.25"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  <c r="BM133" s="113"/>
      <c r="BN133" s="113"/>
      <c r="BO133" s="113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</row>
    <row r="134" spans="12:77" s="13" customFormat="1" x14ac:dyDescent="0.25"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AS134" s="113"/>
      <c r="AT134" s="113"/>
      <c r="AU134" s="113"/>
      <c r="AV134" s="113"/>
      <c r="AW134" s="113"/>
      <c r="AX134" s="113"/>
      <c r="AY134" s="113"/>
      <c r="AZ134" s="113"/>
      <c r="BA134" s="113"/>
      <c r="BB134" s="113"/>
      <c r="BC134" s="113"/>
      <c r="BD134" s="113"/>
      <c r="BE134" s="113"/>
      <c r="BF134" s="113"/>
      <c r="BG134" s="113"/>
      <c r="BH134" s="113"/>
      <c r="BI134" s="113"/>
      <c r="BJ134" s="113"/>
      <c r="BK134" s="113"/>
      <c r="BL134" s="113"/>
      <c r="BM134" s="113"/>
      <c r="BN134" s="113"/>
      <c r="BO134" s="113"/>
      <c r="BP134" s="113"/>
      <c r="BQ134" s="113"/>
      <c r="BR134" s="113"/>
      <c r="BS134" s="113"/>
      <c r="BT134" s="113"/>
      <c r="BU134" s="113"/>
      <c r="BV134" s="113"/>
      <c r="BW134" s="113"/>
      <c r="BX134" s="113"/>
      <c r="BY134" s="113"/>
    </row>
    <row r="135" spans="12:77" s="13" customFormat="1" x14ac:dyDescent="0.25"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</row>
    <row r="136" spans="12:77" s="13" customFormat="1" x14ac:dyDescent="0.25"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3"/>
      <c r="AY136" s="113"/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</row>
    <row r="137" spans="12:77" s="13" customFormat="1" x14ac:dyDescent="0.25"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/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3"/>
      <c r="BM137" s="113"/>
      <c r="BN137" s="113"/>
      <c r="BO137" s="113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</row>
    <row r="138" spans="12:77" s="13" customFormat="1" x14ac:dyDescent="0.25"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  <c r="BM138" s="113"/>
      <c r="BN138" s="113"/>
      <c r="BO138" s="113"/>
      <c r="BP138" s="113"/>
      <c r="BQ138" s="113"/>
      <c r="BR138" s="113"/>
      <c r="BS138" s="113"/>
      <c r="BT138" s="113"/>
      <c r="BU138" s="113"/>
      <c r="BV138" s="113"/>
      <c r="BW138" s="113"/>
      <c r="BX138" s="113"/>
      <c r="BY138" s="113"/>
    </row>
    <row r="139" spans="12:77" s="13" customFormat="1" x14ac:dyDescent="0.25"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3"/>
      <c r="AS139" s="113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13"/>
      <c r="BD139" s="113"/>
      <c r="BE139" s="113"/>
      <c r="BF139" s="113"/>
      <c r="BG139" s="113"/>
      <c r="BH139" s="113"/>
      <c r="BI139" s="113"/>
      <c r="BJ139" s="113"/>
      <c r="BK139" s="113"/>
      <c r="BL139" s="113"/>
      <c r="BM139" s="113"/>
      <c r="BN139" s="113"/>
      <c r="BO139" s="113"/>
      <c r="BP139" s="113"/>
      <c r="BQ139" s="113"/>
      <c r="BR139" s="113"/>
      <c r="BS139" s="113"/>
      <c r="BT139" s="113"/>
      <c r="BU139" s="113"/>
      <c r="BV139" s="113"/>
      <c r="BW139" s="113"/>
      <c r="BX139" s="113"/>
      <c r="BY139" s="113"/>
    </row>
    <row r="140" spans="12:77" s="13" customFormat="1" x14ac:dyDescent="0.25"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13"/>
      <c r="AF140" s="113"/>
      <c r="AG140" s="113"/>
      <c r="AH140" s="113"/>
      <c r="AI140" s="113"/>
      <c r="AJ140" s="113"/>
      <c r="AK140" s="113"/>
      <c r="AL140" s="113"/>
      <c r="AM140" s="113"/>
      <c r="AN140" s="113"/>
      <c r="AO140" s="113"/>
      <c r="AP140" s="113"/>
      <c r="AQ140" s="113"/>
      <c r="AR140" s="113"/>
      <c r="AS140" s="113"/>
      <c r="AT140" s="113"/>
      <c r="AU140" s="113"/>
      <c r="AV140" s="113"/>
      <c r="AW140" s="113"/>
      <c r="AX140" s="113"/>
      <c r="AY140" s="113"/>
      <c r="AZ140" s="113"/>
      <c r="BA140" s="113"/>
      <c r="BB140" s="113"/>
      <c r="BC140" s="113"/>
      <c r="BD140" s="113"/>
      <c r="BE140" s="113"/>
      <c r="BF140" s="113"/>
      <c r="BG140" s="113"/>
      <c r="BH140" s="113"/>
      <c r="BI140" s="113"/>
      <c r="BJ140" s="113"/>
      <c r="BK140" s="113"/>
      <c r="BL140" s="113"/>
      <c r="BM140" s="113"/>
      <c r="BN140" s="113"/>
      <c r="BO140" s="113"/>
      <c r="BP140" s="113"/>
      <c r="BQ140" s="113"/>
      <c r="BR140" s="113"/>
      <c r="BS140" s="113"/>
      <c r="BT140" s="113"/>
      <c r="BU140" s="113"/>
      <c r="BV140" s="113"/>
      <c r="BW140" s="113"/>
      <c r="BX140" s="113"/>
      <c r="BY140" s="113"/>
    </row>
    <row r="141" spans="12:77" s="13" customFormat="1" x14ac:dyDescent="0.25"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3"/>
      <c r="AG141" s="113"/>
      <c r="AH141" s="113"/>
      <c r="AI141" s="113"/>
      <c r="AJ141" s="113"/>
      <c r="AK141" s="113"/>
      <c r="AL141" s="113"/>
      <c r="AM141" s="113"/>
      <c r="AN141" s="113"/>
      <c r="AO141" s="113"/>
      <c r="AP141" s="113"/>
      <c r="AQ141" s="113"/>
      <c r="AR141" s="113"/>
      <c r="AS141" s="113"/>
      <c r="AT141" s="113"/>
      <c r="AU141" s="113"/>
      <c r="AV141" s="113"/>
      <c r="AW141" s="113"/>
      <c r="AX141" s="113"/>
      <c r="AY141" s="113"/>
      <c r="AZ141" s="113"/>
      <c r="BA141" s="113"/>
      <c r="BB141" s="113"/>
      <c r="BC141" s="113"/>
      <c r="BD141" s="113"/>
      <c r="BE141" s="113"/>
      <c r="BF141" s="113"/>
      <c r="BG141" s="113"/>
      <c r="BH141" s="113"/>
      <c r="BI141" s="113"/>
      <c r="BJ141" s="113"/>
      <c r="BK141" s="113"/>
      <c r="BL141" s="113"/>
      <c r="BM141" s="113"/>
      <c r="BN141" s="113"/>
      <c r="BO141" s="113"/>
      <c r="BP141" s="113"/>
      <c r="BQ141" s="113"/>
      <c r="BR141" s="113"/>
      <c r="BS141" s="113"/>
      <c r="BT141" s="113"/>
      <c r="BU141" s="113"/>
      <c r="BV141" s="113"/>
      <c r="BW141" s="113"/>
      <c r="BX141" s="113"/>
      <c r="BY141" s="113"/>
    </row>
    <row r="142" spans="12:77" s="13" customFormat="1" x14ac:dyDescent="0.25"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13"/>
      <c r="AF142" s="113"/>
      <c r="AG142" s="113"/>
      <c r="AH142" s="113"/>
      <c r="AI142" s="113"/>
      <c r="AJ142" s="113"/>
      <c r="AK142" s="113"/>
      <c r="AL142" s="113"/>
      <c r="AM142" s="113"/>
      <c r="AN142" s="113"/>
      <c r="AO142" s="113"/>
      <c r="AP142" s="113"/>
      <c r="AQ142" s="113"/>
      <c r="AR142" s="113"/>
      <c r="AS142" s="113"/>
      <c r="AT142" s="113"/>
      <c r="AU142" s="113"/>
      <c r="AV142" s="113"/>
      <c r="AW142" s="113"/>
      <c r="AX142" s="113"/>
      <c r="AY142" s="113"/>
      <c r="AZ142" s="113"/>
      <c r="BA142" s="113"/>
      <c r="BB142" s="113"/>
      <c r="BC142" s="113"/>
      <c r="BD142" s="113"/>
      <c r="BE142" s="113"/>
      <c r="BF142" s="113"/>
      <c r="BG142" s="113"/>
      <c r="BH142" s="113"/>
      <c r="BI142" s="113"/>
      <c r="BJ142" s="113"/>
      <c r="BK142" s="113"/>
      <c r="BL142" s="113"/>
      <c r="BM142" s="113"/>
      <c r="BN142" s="113"/>
      <c r="BO142" s="113"/>
      <c r="BP142" s="113"/>
      <c r="BQ142" s="113"/>
      <c r="BR142" s="113"/>
      <c r="BS142" s="113"/>
      <c r="BT142" s="113"/>
      <c r="BU142" s="113"/>
      <c r="BV142" s="113"/>
      <c r="BW142" s="113"/>
      <c r="BX142" s="113"/>
      <c r="BY142" s="113"/>
    </row>
    <row r="143" spans="12:77" s="13" customFormat="1" x14ac:dyDescent="0.25"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13"/>
      <c r="AF143" s="113"/>
      <c r="AG143" s="113"/>
      <c r="AH143" s="113"/>
      <c r="AI143" s="113"/>
      <c r="AJ143" s="113"/>
      <c r="AK143" s="113"/>
      <c r="AL143" s="113"/>
      <c r="AM143" s="113"/>
      <c r="AN143" s="113"/>
      <c r="AO143" s="113"/>
      <c r="AP143" s="113"/>
      <c r="AQ143" s="113"/>
      <c r="AR143" s="113"/>
      <c r="AS143" s="113"/>
      <c r="AT143" s="113"/>
      <c r="AU143" s="113"/>
      <c r="AV143" s="113"/>
      <c r="AW143" s="113"/>
      <c r="AX143" s="113"/>
      <c r="AY143" s="113"/>
      <c r="AZ143" s="113"/>
      <c r="BA143" s="113"/>
      <c r="BB143" s="113"/>
      <c r="BC143" s="113"/>
      <c r="BD143" s="113"/>
      <c r="BE143" s="113"/>
      <c r="BF143" s="113"/>
      <c r="BG143" s="113"/>
      <c r="BH143" s="113"/>
      <c r="BI143" s="113"/>
      <c r="BJ143" s="113"/>
      <c r="BK143" s="113"/>
      <c r="BL143" s="113"/>
      <c r="BM143" s="113"/>
      <c r="BN143" s="113"/>
      <c r="BO143" s="113"/>
      <c r="BP143" s="113"/>
      <c r="BQ143" s="113"/>
      <c r="BR143" s="113"/>
      <c r="BS143" s="113"/>
      <c r="BT143" s="113"/>
      <c r="BU143" s="113"/>
      <c r="BV143" s="113"/>
      <c r="BW143" s="113"/>
      <c r="BX143" s="113"/>
      <c r="BY143" s="113"/>
    </row>
    <row r="144" spans="12:77" s="13" customFormat="1" x14ac:dyDescent="0.25"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3"/>
      <c r="AG144" s="113"/>
      <c r="AH144" s="113"/>
      <c r="AI144" s="113"/>
      <c r="AJ144" s="113"/>
      <c r="AK144" s="113"/>
      <c r="AL144" s="113"/>
      <c r="AM144" s="113"/>
      <c r="AN144" s="113"/>
      <c r="AO144" s="113"/>
      <c r="AP144" s="113"/>
      <c r="AQ144" s="113"/>
      <c r="AR144" s="113"/>
      <c r="AS144" s="113"/>
      <c r="AT144" s="113"/>
      <c r="AU144" s="113"/>
      <c r="AV144" s="113"/>
      <c r="AW144" s="113"/>
      <c r="AX144" s="113"/>
      <c r="AY144" s="113"/>
      <c r="AZ144" s="113"/>
      <c r="BA144" s="113"/>
      <c r="BB144" s="113"/>
      <c r="BC144" s="113"/>
      <c r="BD144" s="113"/>
      <c r="BE144" s="113"/>
      <c r="BF144" s="113"/>
      <c r="BG144" s="113"/>
      <c r="BH144" s="113"/>
      <c r="BI144" s="113"/>
      <c r="BJ144" s="113"/>
      <c r="BK144" s="113"/>
      <c r="BL144" s="113"/>
      <c r="BM144" s="113"/>
      <c r="BN144" s="113"/>
      <c r="BO144" s="113"/>
      <c r="BP144" s="113"/>
      <c r="BQ144" s="113"/>
      <c r="BR144" s="113"/>
      <c r="BS144" s="113"/>
      <c r="BT144" s="113"/>
      <c r="BU144" s="113"/>
      <c r="BV144" s="113"/>
      <c r="BW144" s="113"/>
      <c r="BX144" s="113"/>
      <c r="BY144" s="113"/>
    </row>
    <row r="145" spans="12:77" s="13" customFormat="1" x14ac:dyDescent="0.25"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13"/>
      <c r="AF145" s="113"/>
      <c r="AG145" s="113"/>
      <c r="AH145" s="113"/>
      <c r="AI145" s="113"/>
      <c r="AJ145" s="113"/>
      <c r="AK145" s="113"/>
      <c r="AL145" s="113"/>
      <c r="AM145" s="113"/>
      <c r="AN145" s="113"/>
      <c r="AO145" s="113"/>
      <c r="AP145" s="113"/>
      <c r="AQ145" s="113"/>
      <c r="AR145" s="113"/>
      <c r="AS145" s="113"/>
      <c r="AT145" s="113"/>
      <c r="AU145" s="113"/>
      <c r="AV145" s="113"/>
      <c r="AW145" s="113"/>
      <c r="AX145" s="113"/>
      <c r="AY145" s="113"/>
      <c r="AZ145" s="113"/>
      <c r="BA145" s="113"/>
      <c r="BB145" s="113"/>
      <c r="BC145" s="113"/>
      <c r="BD145" s="113"/>
      <c r="BE145" s="113"/>
      <c r="BF145" s="113"/>
      <c r="BG145" s="113"/>
      <c r="BH145" s="113"/>
      <c r="BI145" s="113"/>
      <c r="BJ145" s="113"/>
      <c r="BK145" s="113"/>
      <c r="BL145" s="113"/>
      <c r="BM145" s="113"/>
      <c r="BN145" s="113"/>
      <c r="BO145" s="113"/>
      <c r="BP145" s="113"/>
      <c r="BQ145" s="113"/>
      <c r="BR145" s="113"/>
      <c r="BS145" s="113"/>
      <c r="BT145" s="113"/>
      <c r="BU145" s="113"/>
      <c r="BV145" s="113"/>
      <c r="BW145" s="113"/>
      <c r="BX145" s="113"/>
      <c r="BY145" s="113"/>
    </row>
    <row r="146" spans="12:77" s="13" customFormat="1" x14ac:dyDescent="0.25"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13"/>
      <c r="AF146" s="113"/>
      <c r="AG146" s="113"/>
      <c r="AH146" s="113"/>
      <c r="AI146" s="113"/>
      <c r="AJ146" s="113"/>
      <c r="AK146" s="113"/>
      <c r="AL146" s="113"/>
      <c r="AM146" s="113"/>
      <c r="AN146" s="113"/>
      <c r="AO146" s="113"/>
      <c r="AP146" s="113"/>
      <c r="AQ146" s="113"/>
      <c r="AR146" s="113"/>
      <c r="AS146" s="113"/>
      <c r="AT146" s="113"/>
      <c r="AU146" s="113"/>
      <c r="AV146" s="113"/>
      <c r="AW146" s="113"/>
      <c r="AX146" s="113"/>
      <c r="AY146" s="113"/>
      <c r="AZ146" s="113"/>
      <c r="BA146" s="113"/>
      <c r="BB146" s="113"/>
      <c r="BC146" s="113"/>
      <c r="BD146" s="113"/>
      <c r="BE146" s="113"/>
      <c r="BF146" s="113"/>
      <c r="BG146" s="113"/>
      <c r="BH146" s="113"/>
      <c r="BI146" s="113"/>
      <c r="BJ146" s="113"/>
      <c r="BK146" s="113"/>
      <c r="BL146" s="113"/>
      <c r="BM146" s="113"/>
      <c r="BN146" s="113"/>
      <c r="BO146" s="113"/>
      <c r="BP146" s="113"/>
      <c r="BQ146" s="113"/>
      <c r="BR146" s="113"/>
      <c r="BS146" s="113"/>
      <c r="BT146" s="113"/>
      <c r="BU146" s="113"/>
      <c r="BV146" s="113"/>
      <c r="BW146" s="113"/>
      <c r="BX146" s="113"/>
      <c r="BY146" s="113"/>
    </row>
    <row r="147" spans="12:77" s="13" customFormat="1" x14ac:dyDescent="0.25"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3"/>
      <c r="AF147" s="113"/>
      <c r="AG147" s="113"/>
      <c r="AH147" s="113"/>
      <c r="AI147" s="113"/>
      <c r="AJ147" s="113"/>
      <c r="AK147" s="113"/>
      <c r="AL147" s="113"/>
      <c r="AM147" s="113"/>
      <c r="AN147" s="113"/>
      <c r="AO147" s="113"/>
      <c r="AP147" s="113"/>
      <c r="AQ147" s="113"/>
      <c r="AR147" s="113"/>
      <c r="AS147" s="113"/>
      <c r="AT147" s="113"/>
      <c r="AU147" s="113"/>
      <c r="AV147" s="113"/>
      <c r="AW147" s="113"/>
      <c r="AX147" s="113"/>
      <c r="AY147" s="113"/>
      <c r="AZ147" s="113"/>
      <c r="BA147" s="113"/>
      <c r="BB147" s="113"/>
      <c r="BC147" s="113"/>
      <c r="BD147" s="113"/>
      <c r="BE147" s="113"/>
      <c r="BF147" s="113"/>
      <c r="BG147" s="113"/>
      <c r="BH147" s="113"/>
      <c r="BI147" s="113"/>
      <c r="BJ147" s="113"/>
      <c r="BK147" s="113"/>
      <c r="BL147" s="113"/>
      <c r="BM147" s="113"/>
      <c r="BN147" s="113"/>
      <c r="BO147" s="113"/>
      <c r="BP147" s="113"/>
      <c r="BQ147" s="113"/>
      <c r="BR147" s="113"/>
      <c r="BS147" s="113"/>
      <c r="BT147" s="113"/>
      <c r="BU147" s="113"/>
      <c r="BV147" s="113"/>
      <c r="BW147" s="113"/>
      <c r="BX147" s="113"/>
      <c r="BY147" s="113"/>
    </row>
    <row r="148" spans="12:77" s="13" customFormat="1" x14ac:dyDescent="0.25"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13"/>
      <c r="AF148" s="113"/>
      <c r="AG148" s="113"/>
      <c r="AH148" s="113"/>
      <c r="AI148" s="113"/>
      <c r="AJ148" s="113"/>
      <c r="AK148" s="113"/>
      <c r="AL148" s="113"/>
      <c r="AM148" s="113"/>
      <c r="AN148" s="113"/>
      <c r="AO148" s="113"/>
      <c r="AP148" s="113"/>
      <c r="AQ148" s="113"/>
      <c r="AR148" s="113"/>
      <c r="AS148" s="113"/>
      <c r="AT148" s="113"/>
      <c r="AU148" s="113"/>
      <c r="AV148" s="113"/>
      <c r="AW148" s="113"/>
      <c r="AX148" s="113"/>
      <c r="AY148" s="113"/>
      <c r="AZ148" s="113"/>
      <c r="BA148" s="113"/>
      <c r="BB148" s="113"/>
      <c r="BC148" s="113"/>
      <c r="BD148" s="113"/>
      <c r="BE148" s="113"/>
      <c r="BF148" s="113"/>
      <c r="BG148" s="113"/>
      <c r="BH148" s="113"/>
      <c r="BI148" s="113"/>
      <c r="BJ148" s="113"/>
      <c r="BK148" s="113"/>
      <c r="BL148" s="113"/>
      <c r="BM148" s="113"/>
      <c r="BN148" s="113"/>
      <c r="BO148" s="113"/>
      <c r="BP148" s="113"/>
      <c r="BQ148" s="113"/>
      <c r="BR148" s="113"/>
      <c r="BS148" s="113"/>
      <c r="BT148" s="113"/>
      <c r="BU148" s="113"/>
      <c r="BV148" s="113"/>
      <c r="BW148" s="113"/>
      <c r="BX148" s="113"/>
      <c r="BY148" s="113"/>
    </row>
    <row r="149" spans="12:77" s="13" customFormat="1" x14ac:dyDescent="0.25"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13"/>
      <c r="AF149" s="113"/>
      <c r="AG149" s="113"/>
      <c r="AH149" s="113"/>
      <c r="AI149" s="113"/>
      <c r="AJ149" s="113"/>
      <c r="AK149" s="113"/>
      <c r="AL149" s="113"/>
      <c r="AM149" s="113"/>
      <c r="AN149" s="113"/>
      <c r="AO149" s="113"/>
      <c r="AP149" s="113"/>
      <c r="AQ149" s="113"/>
      <c r="AR149" s="113"/>
      <c r="AS149" s="113"/>
      <c r="AT149" s="113"/>
      <c r="AU149" s="113"/>
      <c r="AV149" s="113"/>
      <c r="AW149" s="113"/>
      <c r="AX149" s="113"/>
      <c r="AY149" s="113"/>
      <c r="AZ149" s="113"/>
      <c r="BA149" s="113"/>
      <c r="BB149" s="113"/>
      <c r="BC149" s="113"/>
      <c r="BD149" s="113"/>
      <c r="BE149" s="113"/>
      <c r="BF149" s="113"/>
      <c r="BG149" s="113"/>
      <c r="BH149" s="113"/>
      <c r="BI149" s="113"/>
      <c r="BJ149" s="113"/>
      <c r="BK149" s="113"/>
      <c r="BL149" s="113"/>
      <c r="BM149" s="113"/>
      <c r="BN149" s="113"/>
      <c r="BO149" s="113"/>
      <c r="BP149" s="113"/>
      <c r="BQ149" s="113"/>
      <c r="BR149" s="113"/>
      <c r="BS149" s="113"/>
      <c r="BT149" s="113"/>
      <c r="BU149" s="113"/>
      <c r="BV149" s="113"/>
      <c r="BW149" s="113"/>
      <c r="BX149" s="113"/>
      <c r="BY149" s="113"/>
    </row>
    <row r="150" spans="12:77" s="13" customFormat="1" x14ac:dyDescent="0.25"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13"/>
      <c r="AF150" s="113"/>
      <c r="AG150" s="113"/>
      <c r="AH150" s="113"/>
      <c r="AI150" s="113"/>
      <c r="AJ150" s="113"/>
      <c r="AK150" s="113"/>
      <c r="AL150" s="113"/>
      <c r="AM150" s="113"/>
      <c r="AN150" s="113"/>
      <c r="AO150" s="113"/>
      <c r="AP150" s="113"/>
      <c r="AQ150" s="113"/>
      <c r="AR150" s="113"/>
      <c r="AS150" s="113"/>
      <c r="AT150" s="113"/>
      <c r="AU150" s="113"/>
      <c r="AV150" s="113"/>
      <c r="AW150" s="113"/>
      <c r="AX150" s="113"/>
      <c r="AY150" s="113"/>
      <c r="AZ150" s="113"/>
      <c r="BA150" s="113"/>
      <c r="BB150" s="113"/>
      <c r="BC150" s="113"/>
      <c r="BD150" s="113"/>
      <c r="BE150" s="113"/>
      <c r="BF150" s="113"/>
      <c r="BG150" s="113"/>
      <c r="BH150" s="113"/>
      <c r="BI150" s="113"/>
      <c r="BJ150" s="113"/>
      <c r="BK150" s="113"/>
      <c r="BL150" s="113"/>
      <c r="BM150" s="113"/>
      <c r="BN150" s="113"/>
      <c r="BO150" s="113"/>
      <c r="BP150" s="113"/>
      <c r="BQ150" s="113"/>
      <c r="BR150" s="113"/>
      <c r="BS150" s="113"/>
      <c r="BT150" s="113"/>
      <c r="BU150" s="113"/>
      <c r="BV150" s="113"/>
      <c r="BW150" s="113"/>
      <c r="BX150" s="113"/>
      <c r="BY150" s="113"/>
    </row>
    <row r="151" spans="12:77" s="13" customFormat="1" x14ac:dyDescent="0.25"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3"/>
      <c r="BM151" s="113"/>
      <c r="BN151" s="113"/>
      <c r="BO151" s="113"/>
      <c r="BP151" s="113"/>
      <c r="BQ151" s="113"/>
      <c r="BR151" s="113"/>
      <c r="BS151" s="113"/>
      <c r="BT151" s="113"/>
      <c r="BU151" s="113"/>
      <c r="BV151" s="113"/>
      <c r="BW151" s="113"/>
      <c r="BX151" s="113"/>
      <c r="BY151" s="113"/>
    </row>
    <row r="152" spans="12:77" s="13" customFormat="1" x14ac:dyDescent="0.25"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3"/>
      <c r="BM152" s="113"/>
      <c r="BN152" s="113"/>
      <c r="BO152" s="113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</row>
    <row r="153" spans="12:77" s="13" customFormat="1" x14ac:dyDescent="0.25"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3"/>
      <c r="BM153" s="113"/>
      <c r="BN153" s="113"/>
      <c r="BO153" s="113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</row>
    <row r="154" spans="12:77" s="13" customFormat="1" x14ac:dyDescent="0.25"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3"/>
      <c r="BQ154" s="113"/>
      <c r="BR154" s="113"/>
      <c r="BS154" s="113"/>
      <c r="BT154" s="113"/>
      <c r="BU154" s="113"/>
      <c r="BV154" s="113"/>
      <c r="BW154" s="113"/>
      <c r="BX154" s="113"/>
      <c r="BY154" s="113"/>
    </row>
    <row r="155" spans="12:77" s="13" customFormat="1" x14ac:dyDescent="0.25"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13"/>
      <c r="BM155" s="113"/>
      <c r="BN155" s="113"/>
      <c r="BO155" s="113"/>
      <c r="BP155" s="113"/>
      <c r="BQ155" s="113"/>
      <c r="BR155" s="113"/>
      <c r="BS155" s="113"/>
      <c r="BT155" s="113"/>
      <c r="BU155" s="113"/>
      <c r="BV155" s="113"/>
      <c r="BW155" s="113"/>
      <c r="BX155" s="113"/>
      <c r="BY155" s="113"/>
    </row>
    <row r="156" spans="12:77" s="13" customFormat="1" x14ac:dyDescent="0.25"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113"/>
      <c r="AY156" s="113"/>
      <c r="AZ156" s="113"/>
      <c r="BA156" s="113"/>
      <c r="BB156" s="113"/>
      <c r="BC156" s="113"/>
      <c r="BD156" s="113"/>
      <c r="BE156" s="113"/>
      <c r="BF156" s="113"/>
      <c r="BG156" s="113"/>
      <c r="BH156" s="113"/>
      <c r="BI156" s="113"/>
      <c r="BJ156" s="113"/>
      <c r="BK156" s="113"/>
      <c r="BL156" s="113"/>
      <c r="BM156" s="113"/>
      <c r="BN156" s="113"/>
      <c r="BO156" s="113"/>
      <c r="BP156" s="113"/>
      <c r="BQ156" s="113"/>
      <c r="BR156" s="113"/>
      <c r="BS156" s="113"/>
      <c r="BT156" s="113"/>
      <c r="BU156" s="113"/>
      <c r="BV156" s="113"/>
      <c r="BW156" s="113"/>
      <c r="BX156" s="113"/>
      <c r="BY156" s="113"/>
    </row>
    <row r="157" spans="12:77" s="13" customFormat="1" x14ac:dyDescent="0.25"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3"/>
      <c r="AY157" s="113"/>
      <c r="AZ157" s="113"/>
      <c r="BA157" s="113"/>
      <c r="BB157" s="113"/>
      <c r="BC157" s="113"/>
      <c r="BD157" s="113"/>
      <c r="BE157" s="113"/>
      <c r="BF157" s="113"/>
      <c r="BG157" s="113"/>
      <c r="BH157" s="113"/>
      <c r="BI157" s="113"/>
      <c r="BJ157" s="113"/>
      <c r="BK157" s="113"/>
      <c r="BL157" s="113"/>
      <c r="BM157" s="113"/>
      <c r="BN157" s="113"/>
      <c r="BO157" s="113"/>
      <c r="BP157" s="113"/>
      <c r="BQ157" s="113"/>
      <c r="BR157" s="113"/>
      <c r="BS157" s="113"/>
      <c r="BT157" s="113"/>
      <c r="BU157" s="113"/>
      <c r="BV157" s="113"/>
      <c r="BW157" s="113"/>
      <c r="BX157" s="113"/>
      <c r="BY157" s="113"/>
    </row>
    <row r="158" spans="12:77" s="13" customFormat="1" x14ac:dyDescent="0.25"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  <c r="BH158" s="113"/>
      <c r="BI158" s="113"/>
      <c r="BJ158" s="113"/>
      <c r="BK158" s="113"/>
      <c r="BL158" s="113"/>
      <c r="BM158" s="113"/>
      <c r="BN158" s="113"/>
      <c r="BO158" s="113"/>
      <c r="BP158" s="113"/>
      <c r="BQ158" s="113"/>
      <c r="BR158" s="113"/>
      <c r="BS158" s="113"/>
      <c r="BT158" s="113"/>
      <c r="BU158" s="113"/>
      <c r="BV158" s="113"/>
      <c r="BW158" s="113"/>
      <c r="BX158" s="113"/>
      <c r="BY158" s="113"/>
    </row>
    <row r="159" spans="12:77" s="13" customFormat="1" x14ac:dyDescent="0.25"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3"/>
      <c r="AY159" s="113"/>
      <c r="AZ159" s="113"/>
      <c r="BA159" s="113"/>
      <c r="BB159" s="113"/>
      <c r="BC159" s="113"/>
      <c r="BD159" s="113"/>
      <c r="BE159" s="113"/>
      <c r="BF159" s="113"/>
      <c r="BG159" s="113"/>
      <c r="BH159" s="113"/>
      <c r="BI159" s="113"/>
      <c r="BJ159" s="113"/>
      <c r="BK159" s="113"/>
      <c r="BL159" s="113"/>
      <c r="BM159" s="113"/>
      <c r="BN159" s="113"/>
      <c r="BO159" s="113"/>
      <c r="BP159" s="113"/>
      <c r="BQ159" s="113"/>
      <c r="BR159" s="113"/>
      <c r="BS159" s="113"/>
      <c r="BT159" s="113"/>
      <c r="BU159" s="113"/>
      <c r="BV159" s="113"/>
      <c r="BW159" s="113"/>
      <c r="BX159" s="113"/>
      <c r="BY159" s="113"/>
    </row>
    <row r="160" spans="12:77" s="13" customFormat="1" x14ac:dyDescent="0.25"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13"/>
      <c r="BI160" s="113"/>
      <c r="BJ160" s="113"/>
      <c r="BK160" s="113"/>
      <c r="BL160" s="113"/>
      <c r="BM160" s="113"/>
      <c r="BN160" s="113"/>
      <c r="BO160" s="113"/>
      <c r="BP160" s="113"/>
      <c r="BQ160" s="113"/>
      <c r="BR160" s="113"/>
      <c r="BS160" s="113"/>
      <c r="BT160" s="113"/>
      <c r="BU160" s="113"/>
      <c r="BV160" s="113"/>
      <c r="BW160" s="113"/>
      <c r="BX160" s="113"/>
      <c r="BY160" s="113"/>
    </row>
    <row r="161" spans="12:77" s="13" customFormat="1" x14ac:dyDescent="0.25"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13"/>
      <c r="AF161" s="113"/>
      <c r="AG161" s="113"/>
      <c r="AH161" s="113"/>
      <c r="AI161" s="113"/>
      <c r="AJ161" s="113"/>
      <c r="AK161" s="113"/>
      <c r="AL161" s="113"/>
      <c r="AM161" s="113"/>
      <c r="AN161" s="113"/>
      <c r="AO161" s="113"/>
      <c r="AP161" s="113"/>
      <c r="AQ161" s="113"/>
      <c r="AR161" s="113"/>
      <c r="AS161" s="113"/>
      <c r="AT161" s="113"/>
      <c r="AU161" s="113"/>
      <c r="AV161" s="113"/>
      <c r="AW161" s="113"/>
      <c r="AX161" s="113"/>
      <c r="AY161" s="113"/>
      <c r="AZ161" s="113"/>
      <c r="BA161" s="113"/>
      <c r="BB161" s="113"/>
      <c r="BC161" s="113"/>
      <c r="BD161" s="113"/>
      <c r="BE161" s="113"/>
      <c r="BF161" s="113"/>
      <c r="BG161" s="113"/>
      <c r="BH161" s="113"/>
      <c r="BI161" s="113"/>
      <c r="BJ161" s="113"/>
      <c r="BK161" s="113"/>
      <c r="BL161" s="113"/>
      <c r="BM161" s="113"/>
      <c r="BN161" s="113"/>
      <c r="BO161" s="113"/>
      <c r="BP161" s="113"/>
      <c r="BQ161" s="113"/>
      <c r="BR161" s="113"/>
      <c r="BS161" s="113"/>
      <c r="BT161" s="113"/>
      <c r="BU161" s="113"/>
      <c r="BV161" s="113"/>
      <c r="BW161" s="113"/>
      <c r="BX161" s="113"/>
      <c r="BY161" s="113"/>
    </row>
    <row r="162" spans="12:77" s="13" customFormat="1" x14ac:dyDescent="0.25"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3"/>
      <c r="AY162" s="113"/>
      <c r="AZ162" s="113"/>
      <c r="BA162" s="113"/>
      <c r="BB162" s="113"/>
      <c r="BC162" s="113"/>
      <c r="BD162" s="113"/>
      <c r="BE162" s="113"/>
      <c r="BF162" s="113"/>
      <c r="BG162" s="113"/>
      <c r="BH162" s="113"/>
      <c r="BI162" s="113"/>
      <c r="BJ162" s="113"/>
      <c r="BK162" s="113"/>
      <c r="BL162" s="113"/>
      <c r="BM162" s="113"/>
      <c r="BN162" s="113"/>
      <c r="BO162" s="113"/>
      <c r="BP162" s="113"/>
      <c r="BQ162" s="113"/>
      <c r="BR162" s="113"/>
      <c r="BS162" s="113"/>
      <c r="BT162" s="113"/>
      <c r="BU162" s="113"/>
      <c r="BV162" s="113"/>
      <c r="BW162" s="113"/>
      <c r="BX162" s="113"/>
      <c r="BY162" s="113"/>
    </row>
    <row r="163" spans="12:77" s="13" customFormat="1" x14ac:dyDescent="0.25"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3"/>
      <c r="AY163" s="113"/>
      <c r="AZ163" s="113"/>
      <c r="BA163" s="113"/>
      <c r="BB163" s="113"/>
      <c r="BC163" s="113"/>
      <c r="BD163" s="113"/>
      <c r="BE163" s="113"/>
      <c r="BF163" s="113"/>
      <c r="BG163" s="113"/>
      <c r="BH163" s="113"/>
      <c r="BI163" s="113"/>
      <c r="BJ163" s="113"/>
      <c r="BK163" s="113"/>
      <c r="BL163" s="113"/>
      <c r="BM163" s="113"/>
      <c r="BN163" s="113"/>
      <c r="BO163" s="113"/>
      <c r="BP163" s="113"/>
      <c r="BQ163" s="113"/>
      <c r="BR163" s="113"/>
      <c r="BS163" s="113"/>
      <c r="BT163" s="113"/>
      <c r="BU163" s="113"/>
      <c r="BV163" s="113"/>
      <c r="BW163" s="113"/>
      <c r="BX163" s="113"/>
      <c r="BY163" s="113"/>
    </row>
    <row r="164" spans="12:77" s="13" customFormat="1" x14ac:dyDescent="0.25"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3"/>
      <c r="AY164" s="113"/>
      <c r="AZ164" s="113"/>
      <c r="BA164" s="113"/>
      <c r="BB164" s="113"/>
      <c r="BC164" s="113"/>
      <c r="BD164" s="113"/>
      <c r="BE164" s="113"/>
      <c r="BF164" s="113"/>
      <c r="BG164" s="113"/>
      <c r="BH164" s="113"/>
      <c r="BI164" s="113"/>
      <c r="BJ164" s="113"/>
      <c r="BK164" s="113"/>
      <c r="BL164" s="113"/>
      <c r="BM164" s="113"/>
      <c r="BN164" s="113"/>
      <c r="BO164" s="113"/>
      <c r="BP164" s="113"/>
      <c r="BQ164" s="113"/>
      <c r="BR164" s="113"/>
      <c r="BS164" s="113"/>
      <c r="BT164" s="113"/>
      <c r="BU164" s="113"/>
      <c r="BV164" s="113"/>
      <c r="BW164" s="113"/>
      <c r="BX164" s="113"/>
      <c r="BY164" s="113"/>
    </row>
    <row r="165" spans="12:77" s="13" customFormat="1" x14ac:dyDescent="0.25"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13"/>
      <c r="BD165" s="113"/>
      <c r="BE165" s="113"/>
      <c r="BF165" s="113"/>
      <c r="BG165" s="113"/>
      <c r="BH165" s="113"/>
      <c r="BI165" s="113"/>
      <c r="BJ165" s="113"/>
      <c r="BK165" s="113"/>
      <c r="BL165" s="113"/>
      <c r="BM165" s="113"/>
      <c r="BN165" s="113"/>
      <c r="BO165" s="113"/>
      <c r="BP165" s="113"/>
      <c r="BQ165" s="113"/>
      <c r="BR165" s="113"/>
      <c r="BS165" s="113"/>
      <c r="BT165" s="113"/>
      <c r="BU165" s="113"/>
      <c r="BV165" s="113"/>
      <c r="BW165" s="113"/>
      <c r="BX165" s="113"/>
      <c r="BY165" s="113"/>
    </row>
    <row r="166" spans="12:77" s="13" customFormat="1" x14ac:dyDescent="0.25"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3"/>
      <c r="BG166" s="113"/>
      <c r="BH166" s="113"/>
      <c r="BI166" s="113"/>
      <c r="BJ166" s="113"/>
      <c r="BK166" s="113"/>
      <c r="BL166" s="113"/>
      <c r="BM166" s="113"/>
      <c r="BN166" s="113"/>
      <c r="BO166" s="113"/>
      <c r="BP166" s="113"/>
      <c r="BQ166" s="113"/>
      <c r="BR166" s="113"/>
      <c r="BS166" s="113"/>
      <c r="BT166" s="113"/>
      <c r="BU166" s="113"/>
      <c r="BV166" s="113"/>
      <c r="BW166" s="113"/>
      <c r="BX166" s="113"/>
      <c r="BY166" s="113"/>
    </row>
    <row r="167" spans="12:77" s="13" customFormat="1" x14ac:dyDescent="0.25"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  <c r="BA167" s="113"/>
      <c r="BB167" s="113"/>
      <c r="BC167" s="113"/>
      <c r="BD167" s="113"/>
      <c r="BE167" s="113"/>
      <c r="BF167" s="113"/>
      <c r="BG167" s="113"/>
      <c r="BH167" s="113"/>
      <c r="BI167" s="113"/>
      <c r="BJ167" s="113"/>
      <c r="BK167" s="113"/>
      <c r="BL167" s="113"/>
      <c r="BM167" s="113"/>
      <c r="BN167" s="113"/>
      <c r="BO167" s="113"/>
      <c r="BP167" s="113"/>
      <c r="BQ167" s="113"/>
      <c r="BR167" s="113"/>
      <c r="BS167" s="113"/>
      <c r="BT167" s="113"/>
      <c r="BU167" s="113"/>
      <c r="BV167" s="113"/>
      <c r="BW167" s="113"/>
      <c r="BX167" s="113"/>
      <c r="BY167" s="113"/>
    </row>
    <row r="168" spans="12:77" s="13" customFormat="1" x14ac:dyDescent="0.25"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3"/>
      <c r="BM168" s="113"/>
      <c r="BN168" s="113"/>
      <c r="BO168" s="113"/>
      <c r="BP168" s="113"/>
      <c r="BQ168" s="113"/>
      <c r="BR168" s="113"/>
      <c r="BS168" s="113"/>
      <c r="BT168" s="113"/>
      <c r="BU168" s="113"/>
      <c r="BV168" s="113"/>
      <c r="BW168" s="113"/>
      <c r="BX168" s="113"/>
      <c r="BY168" s="113"/>
    </row>
    <row r="169" spans="12:77" s="13" customFormat="1" x14ac:dyDescent="0.25"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3"/>
      <c r="BM169" s="113"/>
      <c r="BN169" s="113"/>
      <c r="BO169" s="113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</row>
    <row r="170" spans="12:77" s="13" customFormat="1" x14ac:dyDescent="0.25"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  <c r="BA170" s="113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3"/>
      <c r="BM170" s="113"/>
      <c r="BN170" s="113"/>
      <c r="BO170" s="113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</row>
    <row r="171" spans="12:77" s="13" customFormat="1" x14ac:dyDescent="0.25"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3"/>
      <c r="BM171" s="113"/>
      <c r="BN171" s="113"/>
      <c r="BO171" s="113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</row>
    <row r="172" spans="12:77" s="13" customFormat="1" x14ac:dyDescent="0.25"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3"/>
      <c r="AK172" s="113"/>
      <c r="AL172" s="113"/>
      <c r="AM172" s="113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3"/>
      <c r="AY172" s="113"/>
      <c r="AZ172" s="113"/>
      <c r="BA172" s="113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3"/>
      <c r="BM172" s="113"/>
      <c r="BN172" s="113"/>
      <c r="BO172" s="113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</row>
    <row r="173" spans="12:77" s="13" customFormat="1" x14ac:dyDescent="0.25"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3"/>
      <c r="BM173" s="113"/>
      <c r="BN173" s="113"/>
      <c r="BO173" s="113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</row>
    <row r="174" spans="12:77" s="13" customFormat="1" x14ac:dyDescent="0.25"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</row>
    <row r="175" spans="12:77" s="13" customFormat="1" x14ac:dyDescent="0.25"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13"/>
      <c r="BM175" s="113"/>
      <c r="BN175" s="113"/>
      <c r="BO175" s="113"/>
      <c r="BP175" s="113"/>
      <c r="BQ175" s="113"/>
      <c r="BR175" s="113"/>
      <c r="BS175" s="113"/>
      <c r="BT175" s="113"/>
      <c r="BU175" s="113"/>
      <c r="BV175" s="113"/>
      <c r="BW175" s="113"/>
      <c r="BX175" s="113"/>
      <c r="BY175" s="113"/>
    </row>
    <row r="176" spans="12:77" s="13" customFormat="1" x14ac:dyDescent="0.25"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13"/>
      <c r="BD176" s="113"/>
      <c r="BE176" s="113"/>
      <c r="BF176" s="113"/>
      <c r="BG176" s="113"/>
      <c r="BH176" s="113"/>
      <c r="BI176" s="113"/>
      <c r="BJ176" s="113"/>
      <c r="BK176" s="113"/>
      <c r="BL176" s="113"/>
      <c r="BM176" s="113"/>
      <c r="BN176" s="113"/>
      <c r="BO176" s="113"/>
      <c r="BP176" s="113"/>
      <c r="BQ176" s="113"/>
      <c r="BR176" s="113"/>
      <c r="BS176" s="113"/>
      <c r="BT176" s="113"/>
      <c r="BU176" s="113"/>
      <c r="BV176" s="113"/>
      <c r="BW176" s="113"/>
      <c r="BX176" s="113"/>
      <c r="BY176" s="113"/>
    </row>
    <row r="177" spans="12:77" s="13" customFormat="1" x14ac:dyDescent="0.25"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13"/>
      <c r="BD177" s="113"/>
      <c r="BE177" s="113"/>
      <c r="BF177" s="113"/>
      <c r="BG177" s="113"/>
      <c r="BH177" s="113"/>
      <c r="BI177" s="113"/>
      <c r="BJ177" s="113"/>
      <c r="BK177" s="113"/>
      <c r="BL177" s="113"/>
      <c r="BM177" s="113"/>
      <c r="BN177" s="113"/>
      <c r="BO177" s="113"/>
      <c r="BP177" s="113"/>
      <c r="BQ177" s="113"/>
      <c r="BR177" s="113"/>
      <c r="BS177" s="113"/>
      <c r="BT177" s="113"/>
      <c r="BU177" s="113"/>
      <c r="BV177" s="113"/>
      <c r="BW177" s="113"/>
      <c r="BX177" s="113"/>
      <c r="BY177" s="113"/>
    </row>
    <row r="178" spans="12:77" s="13" customFormat="1" x14ac:dyDescent="0.25"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3"/>
      <c r="AY178" s="113"/>
      <c r="AZ178" s="113"/>
      <c r="BA178" s="113"/>
      <c r="BB178" s="113"/>
      <c r="BC178" s="113"/>
      <c r="BD178" s="113"/>
      <c r="BE178" s="113"/>
      <c r="BF178" s="113"/>
      <c r="BG178" s="113"/>
      <c r="BH178" s="113"/>
      <c r="BI178" s="113"/>
      <c r="BJ178" s="113"/>
      <c r="BK178" s="113"/>
      <c r="BL178" s="113"/>
      <c r="BM178" s="113"/>
      <c r="BN178" s="113"/>
      <c r="BO178" s="113"/>
      <c r="BP178" s="113"/>
      <c r="BQ178" s="113"/>
      <c r="BR178" s="113"/>
      <c r="BS178" s="113"/>
      <c r="BT178" s="113"/>
      <c r="BU178" s="113"/>
      <c r="BV178" s="113"/>
      <c r="BW178" s="113"/>
      <c r="BX178" s="113"/>
      <c r="BY178" s="113"/>
    </row>
    <row r="179" spans="12:77" s="13" customFormat="1" x14ac:dyDescent="0.25"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3"/>
      <c r="AY179" s="113"/>
      <c r="AZ179" s="113"/>
      <c r="BA179" s="113"/>
      <c r="BB179" s="113"/>
      <c r="BC179" s="113"/>
      <c r="BD179" s="113"/>
      <c r="BE179" s="113"/>
      <c r="BF179" s="113"/>
      <c r="BG179" s="113"/>
      <c r="BH179" s="113"/>
      <c r="BI179" s="113"/>
      <c r="BJ179" s="113"/>
      <c r="BK179" s="113"/>
      <c r="BL179" s="113"/>
      <c r="BM179" s="113"/>
      <c r="BN179" s="113"/>
      <c r="BO179" s="113"/>
      <c r="BP179" s="113"/>
      <c r="BQ179" s="113"/>
      <c r="BR179" s="113"/>
      <c r="BS179" s="113"/>
      <c r="BT179" s="113"/>
      <c r="BU179" s="113"/>
      <c r="BV179" s="113"/>
      <c r="BW179" s="113"/>
      <c r="BX179" s="113"/>
      <c r="BY179" s="113"/>
    </row>
    <row r="180" spans="12:77" s="13" customFormat="1" x14ac:dyDescent="0.25"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  <c r="BA180" s="113"/>
      <c r="BB180" s="113"/>
      <c r="BC180" s="113"/>
      <c r="BD180" s="113"/>
      <c r="BE180" s="113"/>
      <c r="BF180" s="113"/>
      <c r="BG180" s="113"/>
      <c r="BH180" s="113"/>
      <c r="BI180" s="113"/>
      <c r="BJ180" s="113"/>
      <c r="BK180" s="113"/>
      <c r="BL180" s="113"/>
      <c r="BM180" s="113"/>
      <c r="BN180" s="113"/>
      <c r="BO180" s="113"/>
      <c r="BP180" s="113"/>
      <c r="BQ180" s="113"/>
      <c r="BR180" s="113"/>
      <c r="BS180" s="113"/>
      <c r="BT180" s="113"/>
      <c r="BU180" s="113"/>
      <c r="BV180" s="113"/>
      <c r="BW180" s="113"/>
      <c r="BX180" s="113"/>
      <c r="BY180" s="113"/>
    </row>
    <row r="181" spans="12:77" s="13" customFormat="1" x14ac:dyDescent="0.25"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  <c r="AQ181" s="113"/>
      <c r="AR181" s="113"/>
      <c r="AS181" s="113"/>
      <c r="AT181" s="113"/>
      <c r="AU181" s="113"/>
      <c r="AV181" s="113"/>
      <c r="AW181" s="113"/>
      <c r="AX181" s="113"/>
      <c r="AY181" s="113"/>
      <c r="AZ181" s="113"/>
      <c r="BA181" s="113"/>
      <c r="BB181" s="113"/>
      <c r="BC181" s="113"/>
      <c r="BD181" s="113"/>
      <c r="BE181" s="113"/>
      <c r="BF181" s="113"/>
      <c r="BG181" s="113"/>
      <c r="BH181" s="113"/>
      <c r="BI181" s="113"/>
      <c r="BJ181" s="113"/>
      <c r="BK181" s="113"/>
      <c r="BL181" s="113"/>
      <c r="BM181" s="113"/>
      <c r="BN181" s="113"/>
      <c r="BO181" s="113"/>
      <c r="BP181" s="113"/>
      <c r="BQ181" s="113"/>
      <c r="BR181" s="113"/>
      <c r="BS181" s="113"/>
      <c r="BT181" s="113"/>
      <c r="BU181" s="113"/>
      <c r="BV181" s="113"/>
      <c r="BW181" s="113"/>
      <c r="BX181" s="113"/>
      <c r="BY181" s="113"/>
    </row>
    <row r="182" spans="12:77" s="13" customFormat="1" x14ac:dyDescent="0.25"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  <c r="AQ182" s="113"/>
      <c r="AR182" s="113"/>
      <c r="AS182" s="113"/>
      <c r="AT182" s="113"/>
      <c r="AU182" s="113"/>
      <c r="AV182" s="113"/>
      <c r="AW182" s="113"/>
      <c r="AX182" s="113"/>
      <c r="AY182" s="113"/>
      <c r="AZ182" s="113"/>
      <c r="BA182" s="113"/>
      <c r="BB182" s="113"/>
      <c r="BC182" s="113"/>
      <c r="BD182" s="113"/>
      <c r="BE182" s="113"/>
      <c r="BF182" s="113"/>
      <c r="BG182" s="113"/>
      <c r="BH182" s="113"/>
      <c r="BI182" s="113"/>
      <c r="BJ182" s="113"/>
      <c r="BK182" s="113"/>
      <c r="BL182" s="113"/>
      <c r="BM182" s="113"/>
      <c r="BN182" s="113"/>
      <c r="BO182" s="113"/>
      <c r="BP182" s="113"/>
      <c r="BQ182" s="113"/>
      <c r="BR182" s="113"/>
      <c r="BS182" s="113"/>
      <c r="BT182" s="113"/>
      <c r="BU182" s="113"/>
      <c r="BV182" s="113"/>
      <c r="BW182" s="113"/>
      <c r="BX182" s="113"/>
      <c r="BY182" s="113"/>
    </row>
    <row r="183" spans="12:77" s="13" customFormat="1" x14ac:dyDescent="0.25"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3"/>
      <c r="AY183" s="113"/>
      <c r="AZ183" s="113"/>
      <c r="BA183" s="113"/>
      <c r="BB183" s="113"/>
      <c r="BC183" s="113"/>
      <c r="BD183" s="113"/>
      <c r="BE183" s="113"/>
      <c r="BF183" s="113"/>
      <c r="BG183" s="113"/>
      <c r="BH183" s="113"/>
      <c r="BI183" s="113"/>
      <c r="BJ183" s="113"/>
      <c r="BK183" s="113"/>
      <c r="BL183" s="113"/>
      <c r="BM183" s="113"/>
      <c r="BN183" s="113"/>
      <c r="BO183" s="113"/>
      <c r="BP183" s="113"/>
      <c r="BQ183" s="113"/>
      <c r="BR183" s="113"/>
      <c r="BS183" s="113"/>
      <c r="BT183" s="113"/>
      <c r="BU183" s="113"/>
      <c r="BV183" s="113"/>
      <c r="BW183" s="113"/>
      <c r="BX183" s="113"/>
      <c r="BY183" s="113"/>
    </row>
    <row r="184" spans="12:77" s="13" customFormat="1" x14ac:dyDescent="0.25"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</row>
    <row r="185" spans="12:77" s="13" customFormat="1" x14ac:dyDescent="0.25"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3"/>
      <c r="AY185" s="113"/>
      <c r="AZ185" s="113"/>
      <c r="BA185" s="113"/>
      <c r="BB185" s="113"/>
      <c r="BC185" s="113"/>
      <c r="BD185" s="113"/>
      <c r="BE185" s="113"/>
      <c r="BF185" s="113"/>
      <c r="BG185" s="113"/>
      <c r="BH185" s="113"/>
      <c r="BI185" s="113"/>
      <c r="BJ185" s="113"/>
      <c r="BK185" s="113"/>
      <c r="BL185" s="113"/>
      <c r="BM185" s="113"/>
      <c r="BN185" s="113"/>
      <c r="BO185" s="113"/>
      <c r="BP185" s="113"/>
      <c r="BQ185" s="113"/>
      <c r="BR185" s="113"/>
      <c r="BS185" s="113"/>
      <c r="BT185" s="113"/>
      <c r="BU185" s="113"/>
      <c r="BV185" s="113"/>
      <c r="BW185" s="113"/>
      <c r="BX185" s="113"/>
      <c r="BY185" s="113"/>
    </row>
    <row r="186" spans="12:77" s="13" customFormat="1" x14ac:dyDescent="0.25"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  <c r="AQ186" s="113"/>
      <c r="AR186" s="113"/>
      <c r="AS186" s="113"/>
      <c r="AT186" s="113"/>
      <c r="AU186" s="113"/>
      <c r="AV186" s="113"/>
      <c r="AW186" s="113"/>
      <c r="AX186" s="113"/>
      <c r="AY186" s="113"/>
      <c r="AZ186" s="113"/>
      <c r="BA186" s="113"/>
      <c r="BB186" s="113"/>
      <c r="BC186" s="113"/>
      <c r="BD186" s="113"/>
      <c r="BE186" s="113"/>
      <c r="BF186" s="113"/>
      <c r="BG186" s="113"/>
      <c r="BH186" s="113"/>
      <c r="BI186" s="113"/>
      <c r="BJ186" s="113"/>
      <c r="BK186" s="113"/>
      <c r="BL186" s="113"/>
      <c r="BM186" s="113"/>
      <c r="BN186" s="113"/>
      <c r="BO186" s="113"/>
      <c r="BP186" s="113"/>
      <c r="BQ186" s="113"/>
      <c r="BR186" s="113"/>
      <c r="BS186" s="113"/>
      <c r="BT186" s="113"/>
      <c r="BU186" s="113"/>
      <c r="BV186" s="113"/>
      <c r="BW186" s="113"/>
      <c r="BX186" s="113"/>
      <c r="BY186" s="113"/>
    </row>
    <row r="187" spans="12:77" s="13" customFormat="1" x14ac:dyDescent="0.25"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3"/>
      <c r="AY187" s="113"/>
      <c r="AZ187" s="113"/>
      <c r="BA187" s="113"/>
      <c r="BB187" s="113"/>
      <c r="BC187" s="113"/>
      <c r="BD187" s="113"/>
      <c r="BE187" s="113"/>
      <c r="BF187" s="113"/>
      <c r="BG187" s="113"/>
      <c r="BH187" s="113"/>
      <c r="BI187" s="113"/>
      <c r="BJ187" s="113"/>
      <c r="BK187" s="113"/>
      <c r="BL187" s="113"/>
      <c r="BM187" s="113"/>
      <c r="BN187" s="113"/>
      <c r="BO187" s="113"/>
      <c r="BP187" s="113"/>
      <c r="BQ187" s="113"/>
      <c r="BR187" s="113"/>
      <c r="BS187" s="113"/>
      <c r="BT187" s="113"/>
      <c r="BU187" s="113"/>
      <c r="BV187" s="113"/>
      <c r="BW187" s="113"/>
      <c r="BX187" s="113"/>
      <c r="BY187" s="113"/>
    </row>
    <row r="188" spans="12:77" s="13" customFormat="1" x14ac:dyDescent="0.25"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3"/>
      <c r="AY188" s="113"/>
      <c r="AZ188" s="113"/>
      <c r="BA188" s="113"/>
      <c r="BB188" s="113"/>
      <c r="BC188" s="113"/>
      <c r="BD188" s="113"/>
      <c r="BE188" s="113"/>
      <c r="BF188" s="113"/>
      <c r="BG188" s="113"/>
      <c r="BH188" s="113"/>
      <c r="BI188" s="113"/>
      <c r="BJ188" s="113"/>
      <c r="BK188" s="113"/>
      <c r="BL188" s="113"/>
      <c r="BM188" s="113"/>
      <c r="BN188" s="113"/>
      <c r="BO188" s="113"/>
      <c r="BP188" s="113"/>
      <c r="BQ188" s="113"/>
      <c r="BR188" s="113"/>
      <c r="BS188" s="113"/>
      <c r="BT188" s="113"/>
      <c r="BU188" s="113"/>
      <c r="BV188" s="113"/>
      <c r="BW188" s="113"/>
      <c r="BX188" s="113"/>
      <c r="BY188" s="113"/>
    </row>
    <row r="189" spans="12:77" s="13" customFormat="1" x14ac:dyDescent="0.25"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3"/>
      <c r="AY189" s="113"/>
      <c r="AZ189" s="113"/>
      <c r="BA189" s="113"/>
      <c r="BB189" s="113"/>
      <c r="BC189" s="113"/>
      <c r="BD189" s="113"/>
      <c r="BE189" s="113"/>
      <c r="BF189" s="113"/>
      <c r="BG189" s="113"/>
      <c r="BH189" s="113"/>
      <c r="BI189" s="113"/>
      <c r="BJ189" s="113"/>
      <c r="BK189" s="113"/>
      <c r="BL189" s="113"/>
      <c r="BM189" s="113"/>
      <c r="BN189" s="113"/>
      <c r="BO189" s="113"/>
      <c r="BP189" s="113"/>
      <c r="BQ189" s="113"/>
      <c r="BR189" s="113"/>
      <c r="BS189" s="113"/>
      <c r="BT189" s="113"/>
      <c r="BU189" s="113"/>
      <c r="BV189" s="113"/>
      <c r="BW189" s="113"/>
      <c r="BX189" s="113"/>
      <c r="BY189" s="113"/>
    </row>
    <row r="190" spans="12:77" s="13" customFormat="1" x14ac:dyDescent="0.25"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3"/>
      <c r="AY190" s="113"/>
      <c r="AZ190" s="113"/>
      <c r="BA190" s="113"/>
      <c r="BB190" s="113"/>
      <c r="BC190" s="113"/>
      <c r="BD190" s="113"/>
      <c r="BE190" s="113"/>
      <c r="BF190" s="113"/>
      <c r="BG190" s="113"/>
      <c r="BH190" s="113"/>
      <c r="BI190" s="113"/>
      <c r="BJ190" s="113"/>
      <c r="BK190" s="113"/>
      <c r="BL190" s="113"/>
      <c r="BM190" s="113"/>
      <c r="BN190" s="113"/>
      <c r="BO190" s="113"/>
      <c r="BP190" s="113"/>
      <c r="BQ190" s="113"/>
      <c r="BR190" s="113"/>
      <c r="BS190" s="113"/>
      <c r="BT190" s="113"/>
      <c r="BU190" s="113"/>
      <c r="BV190" s="113"/>
      <c r="BW190" s="113"/>
      <c r="BX190" s="113"/>
      <c r="BY190" s="113"/>
    </row>
    <row r="191" spans="12:77" s="13" customFormat="1" x14ac:dyDescent="0.25"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113"/>
      <c r="BC191" s="113"/>
      <c r="BD191" s="113"/>
      <c r="BE191" s="113"/>
      <c r="BF191" s="113"/>
      <c r="BG191" s="113"/>
      <c r="BH191" s="113"/>
      <c r="BI191" s="113"/>
      <c r="BJ191" s="113"/>
      <c r="BK191" s="113"/>
      <c r="BL191" s="113"/>
      <c r="BM191" s="113"/>
      <c r="BN191" s="113"/>
      <c r="BO191" s="113"/>
      <c r="BP191" s="113"/>
      <c r="BQ191" s="113"/>
      <c r="BR191" s="113"/>
      <c r="BS191" s="113"/>
      <c r="BT191" s="113"/>
      <c r="BU191" s="113"/>
      <c r="BV191" s="113"/>
      <c r="BW191" s="113"/>
      <c r="BX191" s="113"/>
      <c r="BY191" s="113"/>
    </row>
    <row r="192" spans="12:77" s="13" customFormat="1" x14ac:dyDescent="0.25"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  <c r="BA192" s="113"/>
      <c r="BB192" s="113"/>
      <c r="BC192" s="113"/>
      <c r="BD192" s="113"/>
      <c r="BE192" s="113"/>
      <c r="BF192" s="113"/>
      <c r="BG192" s="113"/>
      <c r="BH192" s="113"/>
      <c r="BI192" s="113"/>
      <c r="BJ192" s="113"/>
      <c r="BK192" s="113"/>
      <c r="BL192" s="113"/>
      <c r="BM192" s="113"/>
      <c r="BN192" s="113"/>
      <c r="BO192" s="113"/>
      <c r="BP192" s="113"/>
      <c r="BQ192" s="113"/>
      <c r="BR192" s="113"/>
      <c r="BS192" s="113"/>
      <c r="BT192" s="113"/>
      <c r="BU192" s="113"/>
      <c r="BV192" s="113"/>
      <c r="BW192" s="113"/>
      <c r="BX192" s="113"/>
      <c r="BY192" s="113"/>
    </row>
    <row r="193" spans="12:77" s="13" customFormat="1" x14ac:dyDescent="0.25"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3"/>
      <c r="AY193" s="113"/>
      <c r="AZ193" s="113"/>
      <c r="BA193" s="113"/>
      <c r="BB193" s="113"/>
      <c r="BC193" s="113"/>
      <c r="BD193" s="113"/>
      <c r="BE193" s="113"/>
      <c r="BF193" s="113"/>
      <c r="BG193" s="113"/>
      <c r="BH193" s="113"/>
      <c r="BI193" s="113"/>
      <c r="BJ193" s="113"/>
      <c r="BK193" s="113"/>
      <c r="BL193" s="113"/>
      <c r="BM193" s="113"/>
      <c r="BN193" s="113"/>
      <c r="BO193" s="113"/>
      <c r="BP193" s="113"/>
      <c r="BQ193" s="113"/>
      <c r="BR193" s="113"/>
      <c r="BS193" s="113"/>
      <c r="BT193" s="113"/>
      <c r="BU193" s="113"/>
      <c r="BV193" s="113"/>
      <c r="BW193" s="113"/>
      <c r="BX193" s="113"/>
      <c r="BY193" s="113"/>
    </row>
    <row r="194" spans="12:77" s="13" customFormat="1" x14ac:dyDescent="0.25"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3"/>
      <c r="AY194" s="113"/>
      <c r="AZ194" s="113"/>
      <c r="BA194" s="113"/>
      <c r="BB194" s="113"/>
      <c r="BC194" s="113"/>
      <c r="BD194" s="113"/>
      <c r="BE194" s="113"/>
      <c r="BF194" s="113"/>
      <c r="BG194" s="113"/>
      <c r="BH194" s="113"/>
      <c r="BI194" s="113"/>
      <c r="BJ194" s="113"/>
      <c r="BK194" s="113"/>
      <c r="BL194" s="113"/>
      <c r="BM194" s="113"/>
      <c r="BN194" s="113"/>
      <c r="BO194" s="113"/>
      <c r="BP194" s="113"/>
      <c r="BQ194" s="113"/>
      <c r="BR194" s="113"/>
      <c r="BS194" s="113"/>
      <c r="BT194" s="113"/>
      <c r="BU194" s="113"/>
      <c r="BV194" s="113"/>
      <c r="BW194" s="113"/>
      <c r="BX194" s="113"/>
      <c r="BY194" s="113"/>
    </row>
    <row r="195" spans="12:77" s="13" customFormat="1" x14ac:dyDescent="0.25"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3"/>
      <c r="AY195" s="113"/>
      <c r="AZ195" s="113"/>
      <c r="BA195" s="113"/>
      <c r="BB195" s="113"/>
      <c r="BC195" s="113"/>
      <c r="BD195" s="113"/>
      <c r="BE195" s="113"/>
      <c r="BF195" s="113"/>
      <c r="BG195" s="113"/>
      <c r="BH195" s="113"/>
      <c r="BI195" s="113"/>
      <c r="BJ195" s="113"/>
      <c r="BK195" s="113"/>
      <c r="BL195" s="113"/>
      <c r="BM195" s="113"/>
      <c r="BN195" s="113"/>
      <c r="BO195" s="113"/>
      <c r="BP195" s="113"/>
      <c r="BQ195" s="113"/>
      <c r="BR195" s="113"/>
      <c r="BS195" s="113"/>
      <c r="BT195" s="113"/>
      <c r="BU195" s="113"/>
      <c r="BV195" s="113"/>
      <c r="BW195" s="113"/>
      <c r="BX195" s="113"/>
      <c r="BY195" s="113"/>
    </row>
    <row r="196" spans="12:77" s="13" customFormat="1" x14ac:dyDescent="0.25"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3"/>
      <c r="AY196" s="113"/>
      <c r="AZ196" s="113"/>
      <c r="BA196" s="113"/>
      <c r="BB196" s="113"/>
      <c r="BC196" s="113"/>
      <c r="BD196" s="113"/>
      <c r="BE196" s="113"/>
      <c r="BF196" s="113"/>
      <c r="BG196" s="113"/>
      <c r="BH196" s="113"/>
      <c r="BI196" s="113"/>
      <c r="BJ196" s="113"/>
      <c r="BK196" s="113"/>
      <c r="BL196" s="113"/>
      <c r="BM196" s="113"/>
      <c r="BN196" s="113"/>
      <c r="BO196" s="113"/>
      <c r="BP196" s="113"/>
      <c r="BQ196" s="113"/>
      <c r="BR196" s="113"/>
      <c r="BS196" s="113"/>
      <c r="BT196" s="113"/>
      <c r="BU196" s="113"/>
      <c r="BV196" s="113"/>
      <c r="BW196" s="113"/>
      <c r="BX196" s="113"/>
      <c r="BY196" s="113"/>
    </row>
    <row r="197" spans="12:77" s="13" customFormat="1" x14ac:dyDescent="0.25"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3"/>
      <c r="AY197" s="113"/>
      <c r="AZ197" s="113"/>
      <c r="BA197" s="113"/>
      <c r="BB197" s="113"/>
      <c r="BC197" s="113"/>
      <c r="BD197" s="113"/>
      <c r="BE197" s="113"/>
      <c r="BF197" s="113"/>
      <c r="BG197" s="113"/>
      <c r="BH197" s="113"/>
      <c r="BI197" s="113"/>
      <c r="BJ197" s="113"/>
      <c r="BK197" s="113"/>
      <c r="BL197" s="113"/>
      <c r="BM197" s="113"/>
      <c r="BN197" s="113"/>
      <c r="BO197" s="113"/>
      <c r="BP197" s="113"/>
      <c r="BQ197" s="113"/>
      <c r="BR197" s="113"/>
      <c r="BS197" s="113"/>
      <c r="BT197" s="113"/>
      <c r="BU197" s="113"/>
      <c r="BV197" s="113"/>
      <c r="BW197" s="113"/>
      <c r="BX197" s="113"/>
      <c r="BY197" s="113"/>
    </row>
    <row r="198" spans="12:77" s="13" customFormat="1" x14ac:dyDescent="0.25"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  <c r="AQ198" s="113"/>
      <c r="AR198" s="113"/>
      <c r="AS198" s="113"/>
      <c r="AT198" s="113"/>
      <c r="AU198" s="113"/>
      <c r="AV198" s="113"/>
      <c r="AW198" s="113"/>
      <c r="AX198" s="113"/>
      <c r="AY198" s="113"/>
      <c r="AZ198" s="113"/>
      <c r="BA198" s="113"/>
      <c r="BB198" s="113"/>
      <c r="BC198" s="113"/>
      <c r="BD198" s="113"/>
      <c r="BE198" s="113"/>
      <c r="BF198" s="113"/>
      <c r="BG198" s="113"/>
      <c r="BH198" s="113"/>
      <c r="BI198" s="113"/>
      <c r="BJ198" s="113"/>
      <c r="BK198" s="113"/>
      <c r="BL198" s="113"/>
      <c r="BM198" s="113"/>
      <c r="BN198" s="113"/>
      <c r="BO198" s="113"/>
      <c r="BP198" s="113"/>
      <c r="BQ198" s="113"/>
      <c r="BR198" s="113"/>
      <c r="BS198" s="113"/>
      <c r="BT198" s="113"/>
      <c r="BU198" s="113"/>
      <c r="BV198" s="113"/>
      <c r="BW198" s="113"/>
      <c r="BX198" s="113"/>
      <c r="BY198" s="113"/>
    </row>
    <row r="199" spans="12:77" s="13" customFormat="1" x14ac:dyDescent="0.25"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3"/>
      <c r="AY199" s="113"/>
      <c r="AZ199" s="113"/>
      <c r="BA199" s="113"/>
      <c r="BB199" s="113"/>
      <c r="BC199" s="113"/>
      <c r="BD199" s="113"/>
      <c r="BE199" s="113"/>
      <c r="BF199" s="113"/>
      <c r="BG199" s="113"/>
      <c r="BH199" s="113"/>
      <c r="BI199" s="113"/>
      <c r="BJ199" s="113"/>
      <c r="BK199" s="113"/>
      <c r="BL199" s="113"/>
      <c r="BM199" s="113"/>
      <c r="BN199" s="113"/>
      <c r="BO199" s="113"/>
      <c r="BP199" s="113"/>
      <c r="BQ199" s="113"/>
      <c r="BR199" s="113"/>
      <c r="BS199" s="113"/>
      <c r="BT199" s="113"/>
      <c r="BU199" s="113"/>
      <c r="BV199" s="113"/>
      <c r="BW199" s="113"/>
      <c r="BX199" s="113"/>
      <c r="BY199" s="113"/>
    </row>
    <row r="200" spans="12:77" s="13" customFormat="1" x14ac:dyDescent="0.25"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</row>
    <row r="201" spans="12:77" s="13" customFormat="1" x14ac:dyDescent="0.25"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3"/>
      <c r="AY201" s="113"/>
      <c r="AZ201" s="113"/>
      <c r="BA201" s="113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3"/>
      <c r="BM201" s="113"/>
      <c r="BN201" s="113"/>
      <c r="BO201" s="113"/>
      <c r="BP201" s="113"/>
      <c r="BQ201" s="113"/>
      <c r="BR201" s="113"/>
      <c r="BS201" s="113"/>
      <c r="BT201" s="113"/>
      <c r="BU201" s="113"/>
      <c r="BV201" s="113"/>
      <c r="BW201" s="113"/>
      <c r="BX201" s="113"/>
      <c r="BY201" s="113"/>
    </row>
    <row r="202" spans="12:77" s="13" customFormat="1" x14ac:dyDescent="0.25"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3"/>
      <c r="AY202" s="113"/>
      <c r="AZ202" s="113"/>
      <c r="BA202" s="113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3"/>
      <c r="BM202" s="113"/>
      <c r="BN202" s="113"/>
      <c r="BO202" s="113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</row>
    <row r="203" spans="12:77" s="13" customFormat="1" x14ac:dyDescent="0.25"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3"/>
      <c r="AY203" s="113"/>
      <c r="AZ203" s="113"/>
      <c r="BA203" s="113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3"/>
      <c r="BM203" s="113"/>
      <c r="BN203" s="113"/>
      <c r="BO203" s="113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</row>
    <row r="204" spans="12:77" s="13" customFormat="1" x14ac:dyDescent="0.25"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3"/>
      <c r="AY204" s="113"/>
      <c r="AZ204" s="113"/>
      <c r="BA204" s="113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3"/>
      <c r="BM204" s="113"/>
      <c r="BN204" s="113"/>
      <c r="BO204" s="113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</row>
    <row r="205" spans="12:77" s="13" customFormat="1" x14ac:dyDescent="0.25"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3"/>
      <c r="BM205" s="113"/>
      <c r="BN205" s="113"/>
      <c r="BO205" s="113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</row>
    <row r="206" spans="12:77" s="13" customFormat="1" x14ac:dyDescent="0.25"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  <c r="AZ206" s="113"/>
      <c r="BA206" s="113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3"/>
      <c r="BM206" s="113"/>
      <c r="BN206" s="113"/>
      <c r="BO206" s="113"/>
      <c r="BP206" s="113"/>
      <c r="BQ206" s="113"/>
      <c r="BR206" s="113"/>
      <c r="BS206" s="113"/>
      <c r="BT206" s="113"/>
      <c r="BU206" s="113"/>
      <c r="BV206" s="113"/>
      <c r="BW206" s="113"/>
      <c r="BX206" s="113"/>
      <c r="BY206" s="113"/>
    </row>
    <row r="207" spans="12:77" s="13" customFormat="1" x14ac:dyDescent="0.25"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3"/>
      <c r="AY207" s="113"/>
      <c r="AZ207" s="113"/>
      <c r="BA207" s="113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3"/>
      <c r="BM207" s="113"/>
      <c r="BN207" s="113"/>
      <c r="BO207" s="113"/>
      <c r="BP207" s="113"/>
      <c r="BQ207" s="113"/>
      <c r="BR207" s="113"/>
      <c r="BS207" s="113"/>
      <c r="BT207" s="113"/>
      <c r="BU207" s="113"/>
      <c r="BV207" s="113"/>
      <c r="BW207" s="113"/>
      <c r="BX207" s="113"/>
      <c r="BY207" s="113"/>
    </row>
    <row r="208" spans="12:77" s="13" customFormat="1" x14ac:dyDescent="0.25"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  <c r="AQ208" s="113"/>
      <c r="AR208" s="113"/>
      <c r="AS208" s="113"/>
      <c r="AT208" s="113"/>
      <c r="AU208" s="113"/>
      <c r="AV208" s="113"/>
      <c r="AW208" s="113"/>
      <c r="AX208" s="113"/>
      <c r="AY208" s="113"/>
      <c r="AZ208" s="113"/>
      <c r="BA208" s="113"/>
      <c r="BB208" s="113"/>
      <c r="BC208" s="113"/>
      <c r="BD208" s="113"/>
      <c r="BE208" s="113"/>
      <c r="BF208" s="113"/>
      <c r="BG208" s="113"/>
      <c r="BH208" s="113"/>
      <c r="BI208" s="113"/>
      <c r="BJ208" s="113"/>
      <c r="BK208" s="113"/>
      <c r="BL208" s="113"/>
      <c r="BM208" s="113"/>
      <c r="BN208" s="113"/>
      <c r="BO208" s="113"/>
      <c r="BP208" s="113"/>
      <c r="BQ208" s="113"/>
      <c r="BR208" s="113"/>
      <c r="BS208" s="113"/>
      <c r="BT208" s="113"/>
      <c r="BU208" s="113"/>
      <c r="BV208" s="113"/>
      <c r="BW208" s="113"/>
      <c r="BX208" s="113"/>
      <c r="BY208" s="113"/>
    </row>
    <row r="209" spans="12:77" s="13" customFormat="1" x14ac:dyDescent="0.25"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3"/>
      <c r="AY209" s="113"/>
      <c r="AZ209" s="113"/>
      <c r="BA209" s="113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3"/>
      <c r="BM209" s="113"/>
      <c r="BN209" s="113"/>
      <c r="BO209" s="113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</row>
    <row r="210" spans="12:77" s="13" customFormat="1" x14ac:dyDescent="0.25"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3"/>
      <c r="AY210" s="113"/>
      <c r="AZ210" s="113"/>
      <c r="BA210" s="113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3"/>
      <c r="BM210" s="113"/>
      <c r="BN210" s="113"/>
      <c r="BO210" s="113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</row>
    <row r="211" spans="12:77" s="13" customFormat="1" x14ac:dyDescent="0.25"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3"/>
      <c r="AY211" s="113"/>
      <c r="AZ211" s="113"/>
      <c r="BA211" s="113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3"/>
      <c r="BM211" s="113"/>
      <c r="BN211" s="113"/>
      <c r="BO211" s="113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</row>
    <row r="212" spans="12:77" s="13" customFormat="1" x14ac:dyDescent="0.25"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  <c r="AQ212" s="113"/>
      <c r="AR212" s="113"/>
      <c r="AS212" s="113"/>
      <c r="AT212" s="113"/>
      <c r="AU212" s="113"/>
      <c r="AV212" s="113"/>
      <c r="AW212" s="113"/>
      <c r="AX212" s="113"/>
      <c r="AY212" s="113"/>
      <c r="AZ212" s="113"/>
      <c r="BA212" s="113"/>
      <c r="BB212" s="113"/>
      <c r="BC212" s="113"/>
      <c r="BD212" s="113"/>
      <c r="BE212" s="113"/>
      <c r="BF212" s="113"/>
      <c r="BG212" s="113"/>
      <c r="BH212" s="113"/>
      <c r="BI212" s="113"/>
      <c r="BJ212" s="113"/>
      <c r="BK212" s="113"/>
      <c r="BL212" s="113"/>
      <c r="BM212" s="113"/>
      <c r="BN212" s="113"/>
      <c r="BO212" s="113"/>
      <c r="BP212" s="113"/>
      <c r="BQ212" s="113"/>
      <c r="BR212" s="113"/>
      <c r="BS212" s="113"/>
      <c r="BT212" s="113"/>
      <c r="BU212" s="113"/>
      <c r="BV212" s="113"/>
      <c r="BW212" s="113"/>
      <c r="BX212" s="113"/>
      <c r="BY212" s="113"/>
    </row>
    <row r="213" spans="12:77" s="13" customFormat="1" x14ac:dyDescent="0.25"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  <c r="AQ213" s="113"/>
      <c r="AR213" s="113"/>
      <c r="AS213" s="113"/>
      <c r="AT213" s="113"/>
      <c r="AU213" s="113"/>
      <c r="AV213" s="113"/>
      <c r="AW213" s="113"/>
      <c r="AX213" s="113"/>
      <c r="AY213" s="113"/>
      <c r="AZ213" s="113"/>
      <c r="BA213" s="113"/>
      <c r="BB213" s="113"/>
      <c r="BC213" s="113"/>
      <c r="BD213" s="113"/>
      <c r="BE213" s="113"/>
      <c r="BF213" s="113"/>
      <c r="BG213" s="113"/>
      <c r="BH213" s="113"/>
      <c r="BI213" s="113"/>
      <c r="BJ213" s="113"/>
      <c r="BK213" s="113"/>
      <c r="BL213" s="113"/>
      <c r="BM213" s="113"/>
      <c r="BN213" s="113"/>
      <c r="BO213" s="113"/>
      <c r="BP213" s="113"/>
      <c r="BQ213" s="113"/>
      <c r="BR213" s="113"/>
      <c r="BS213" s="113"/>
      <c r="BT213" s="113"/>
      <c r="BU213" s="113"/>
      <c r="BV213" s="113"/>
      <c r="BW213" s="113"/>
      <c r="BX213" s="113"/>
      <c r="BY213" s="113"/>
    </row>
    <row r="214" spans="12:77" s="13" customFormat="1" x14ac:dyDescent="0.25"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  <c r="AQ214" s="113"/>
      <c r="AR214" s="113"/>
      <c r="AS214" s="113"/>
      <c r="AT214" s="113"/>
      <c r="AU214" s="113"/>
      <c r="AV214" s="113"/>
      <c r="AW214" s="113"/>
      <c r="AX214" s="113"/>
      <c r="AY214" s="113"/>
      <c r="AZ214" s="113"/>
      <c r="BA214" s="113"/>
      <c r="BB214" s="113"/>
      <c r="BC214" s="113"/>
      <c r="BD214" s="113"/>
      <c r="BE214" s="113"/>
      <c r="BF214" s="113"/>
      <c r="BG214" s="113"/>
      <c r="BH214" s="113"/>
      <c r="BI214" s="113"/>
      <c r="BJ214" s="113"/>
      <c r="BK214" s="113"/>
      <c r="BL214" s="113"/>
      <c r="BM214" s="113"/>
      <c r="BN214" s="113"/>
      <c r="BO214" s="113"/>
      <c r="BP214" s="113"/>
      <c r="BQ214" s="113"/>
      <c r="BR214" s="113"/>
      <c r="BS214" s="113"/>
      <c r="BT214" s="113"/>
      <c r="BU214" s="113"/>
      <c r="BV214" s="113"/>
      <c r="BW214" s="113"/>
      <c r="BX214" s="113"/>
      <c r="BY214" s="113"/>
    </row>
    <row r="215" spans="12:77" s="13" customFormat="1" x14ac:dyDescent="0.25"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  <c r="AQ215" s="113"/>
      <c r="AR215" s="113"/>
      <c r="AS215" s="113"/>
      <c r="AT215" s="113"/>
      <c r="AU215" s="113"/>
      <c r="AV215" s="113"/>
      <c r="AW215" s="113"/>
      <c r="AX215" s="113"/>
      <c r="AY215" s="113"/>
      <c r="AZ215" s="113"/>
      <c r="BA215" s="113"/>
      <c r="BB215" s="113"/>
      <c r="BC215" s="113"/>
      <c r="BD215" s="113"/>
      <c r="BE215" s="113"/>
      <c r="BF215" s="113"/>
      <c r="BG215" s="113"/>
      <c r="BH215" s="113"/>
      <c r="BI215" s="113"/>
      <c r="BJ215" s="113"/>
      <c r="BK215" s="113"/>
      <c r="BL215" s="113"/>
      <c r="BM215" s="113"/>
      <c r="BN215" s="113"/>
      <c r="BO215" s="113"/>
      <c r="BP215" s="113"/>
      <c r="BQ215" s="113"/>
      <c r="BR215" s="113"/>
      <c r="BS215" s="113"/>
      <c r="BT215" s="113"/>
      <c r="BU215" s="113"/>
      <c r="BV215" s="113"/>
      <c r="BW215" s="113"/>
      <c r="BX215" s="113"/>
      <c r="BY215" s="113"/>
    </row>
    <row r="216" spans="12:77" s="13" customFormat="1" x14ac:dyDescent="0.25"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  <c r="AQ216" s="113"/>
      <c r="AR216" s="113"/>
      <c r="AS216" s="113"/>
      <c r="AT216" s="113"/>
      <c r="AU216" s="113"/>
      <c r="AV216" s="113"/>
      <c r="AW216" s="113"/>
      <c r="AX216" s="113"/>
      <c r="AY216" s="113"/>
      <c r="AZ216" s="113"/>
      <c r="BA216" s="113"/>
      <c r="BB216" s="113"/>
      <c r="BC216" s="113"/>
      <c r="BD216" s="113"/>
      <c r="BE216" s="113"/>
      <c r="BF216" s="113"/>
      <c r="BG216" s="113"/>
      <c r="BH216" s="113"/>
      <c r="BI216" s="113"/>
      <c r="BJ216" s="113"/>
      <c r="BK216" s="113"/>
      <c r="BL216" s="113"/>
      <c r="BM216" s="113"/>
      <c r="BN216" s="113"/>
      <c r="BO216" s="113"/>
      <c r="BP216" s="113"/>
      <c r="BQ216" s="113"/>
      <c r="BR216" s="113"/>
      <c r="BS216" s="113"/>
      <c r="BT216" s="113"/>
      <c r="BU216" s="113"/>
      <c r="BV216" s="113"/>
      <c r="BW216" s="113"/>
      <c r="BX216" s="113"/>
      <c r="BY216" s="113"/>
    </row>
    <row r="217" spans="12:77" s="13" customFormat="1" x14ac:dyDescent="0.25"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  <c r="AQ217" s="113"/>
      <c r="AR217" s="113"/>
      <c r="AS217" s="113"/>
      <c r="AT217" s="113"/>
      <c r="AU217" s="113"/>
      <c r="AV217" s="113"/>
      <c r="AW217" s="113"/>
      <c r="AX217" s="113"/>
      <c r="AY217" s="113"/>
      <c r="AZ217" s="113"/>
      <c r="BA217" s="113"/>
      <c r="BB217" s="113"/>
      <c r="BC217" s="113"/>
      <c r="BD217" s="113"/>
      <c r="BE217" s="113"/>
      <c r="BF217" s="113"/>
      <c r="BG217" s="113"/>
      <c r="BH217" s="113"/>
      <c r="BI217" s="113"/>
      <c r="BJ217" s="113"/>
      <c r="BK217" s="113"/>
      <c r="BL217" s="113"/>
      <c r="BM217" s="113"/>
      <c r="BN217" s="113"/>
      <c r="BO217" s="113"/>
      <c r="BP217" s="113"/>
      <c r="BQ217" s="113"/>
      <c r="BR217" s="113"/>
      <c r="BS217" s="113"/>
      <c r="BT217" s="113"/>
      <c r="BU217" s="113"/>
      <c r="BV217" s="113"/>
      <c r="BW217" s="113"/>
      <c r="BX217" s="113"/>
      <c r="BY217" s="113"/>
    </row>
    <row r="218" spans="12:77" s="13" customFormat="1" x14ac:dyDescent="0.25"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  <c r="AQ218" s="113"/>
      <c r="AR218" s="113"/>
      <c r="AS218" s="113"/>
      <c r="AT218" s="113"/>
      <c r="AU218" s="113"/>
      <c r="AV218" s="113"/>
      <c r="AW218" s="113"/>
      <c r="AX218" s="113"/>
      <c r="AY218" s="113"/>
      <c r="AZ218" s="113"/>
      <c r="BA218" s="113"/>
      <c r="BB218" s="113"/>
      <c r="BC218" s="113"/>
      <c r="BD218" s="113"/>
      <c r="BE218" s="113"/>
      <c r="BF218" s="113"/>
      <c r="BG218" s="113"/>
      <c r="BH218" s="113"/>
      <c r="BI218" s="113"/>
      <c r="BJ218" s="113"/>
      <c r="BK218" s="113"/>
      <c r="BL218" s="113"/>
      <c r="BM218" s="113"/>
      <c r="BN218" s="113"/>
      <c r="BO218" s="113"/>
      <c r="BP218" s="113"/>
      <c r="BQ218" s="113"/>
      <c r="BR218" s="113"/>
      <c r="BS218" s="113"/>
      <c r="BT218" s="113"/>
      <c r="BU218" s="113"/>
      <c r="BV218" s="113"/>
      <c r="BW218" s="113"/>
      <c r="BX218" s="113"/>
      <c r="BY218" s="113"/>
    </row>
    <row r="219" spans="12:77" s="13" customFormat="1" x14ac:dyDescent="0.25"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  <c r="AQ219" s="113"/>
      <c r="AR219" s="113"/>
      <c r="AS219" s="113"/>
      <c r="AT219" s="113"/>
      <c r="AU219" s="113"/>
      <c r="AV219" s="113"/>
      <c r="AW219" s="113"/>
      <c r="AX219" s="113"/>
      <c r="AY219" s="113"/>
      <c r="AZ219" s="113"/>
      <c r="BA219" s="113"/>
      <c r="BB219" s="113"/>
      <c r="BC219" s="113"/>
      <c r="BD219" s="113"/>
      <c r="BE219" s="113"/>
      <c r="BF219" s="113"/>
      <c r="BG219" s="113"/>
      <c r="BH219" s="113"/>
      <c r="BI219" s="113"/>
      <c r="BJ219" s="113"/>
      <c r="BK219" s="113"/>
      <c r="BL219" s="113"/>
      <c r="BM219" s="113"/>
      <c r="BN219" s="113"/>
      <c r="BO219" s="113"/>
      <c r="BP219" s="113"/>
      <c r="BQ219" s="113"/>
      <c r="BR219" s="113"/>
      <c r="BS219" s="113"/>
      <c r="BT219" s="113"/>
      <c r="BU219" s="113"/>
      <c r="BV219" s="113"/>
      <c r="BW219" s="113"/>
      <c r="BX219" s="113"/>
      <c r="BY219" s="113"/>
    </row>
    <row r="220" spans="12:77" s="13" customFormat="1" x14ac:dyDescent="0.25"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  <c r="AQ220" s="113"/>
      <c r="AR220" s="113"/>
      <c r="AS220" s="113"/>
      <c r="AT220" s="113"/>
      <c r="AU220" s="113"/>
      <c r="AV220" s="113"/>
      <c r="AW220" s="113"/>
      <c r="AX220" s="113"/>
      <c r="AY220" s="113"/>
      <c r="AZ220" s="113"/>
      <c r="BA220" s="113"/>
      <c r="BB220" s="113"/>
      <c r="BC220" s="113"/>
      <c r="BD220" s="113"/>
      <c r="BE220" s="113"/>
      <c r="BF220" s="113"/>
      <c r="BG220" s="113"/>
      <c r="BH220" s="113"/>
      <c r="BI220" s="113"/>
      <c r="BJ220" s="113"/>
      <c r="BK220" s="113"/>
      <c r="BL220" s="113"/>
      <c r="BM220" s="113"/>
      <c r="BN220" s="113"/>
      <c r="BO220" s="113"/>
      <c r="BP220" s="113"/>
      <c r="BQ220" s="113"/>
      <c r="BR220" s="113"/>
      <c r="BS220" s="113"/>
      <c r="BT220" s="113"/>
      <c r="BU220" s="113"/>
      <c r="BV220" s="113"/>
      <c r="BW220" s="113"/>
      <c r="BX220" s="113"/>
      <c r="BY220" s="113"/>
    </row>
    <row r="221" spans="12:77" s="13" customFormat="1" x14ac:dyDescent="0.25"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  <c r="AQ221" s="113"/>
      <c r="AR221" s="113"/>
      <c r="AS221" s="113"/>
      <c r="AT221" s="113"/>
      <c r="AU221" s="113"/>
      <c r="AV221" s="113"/>
      <c r="AW221" s="113"/>
      <c r="AX221" s="113"/>
      <c r="AY221" s="113"/>
      <c r="AZ221" s="113"/>
      <c r="BA221" s="113"/>
      <c r="BB221" s="113"/>
      <c r="BC221" s="113"/>
      <c r="BD221" s="113"/>
      <c r="BE221" s="113"/>
      <c r="BF221" s="113"/>
      <c r="BG221" s="113"/>
      <c r="BH221" s="113"/>
      <c r="BI221" s="113"/>
      <c r="BJ221" s="113"/>
      <c r="BK221" s="113"/>
      <c r="BL221" s="113"/>
      <c r="BM221" s="113"/>
      <c r="BN221" s="113"/>
      <c r="BO221" s="113"/>
      <c r="BP221" s="113"/>
      <c r="BQ221" s="113"/>
      <c r="BR221" s="113"/>
      <c r="BS221" s="113"/>
      <c r="BT221" s="113"/>
      <c r="BU221" s="113"/>
      <c r="BV221" s="113"/>
      <c r="BW221" s="113"/>
      <c r="BX221" s="113"/>
      <c r="BY221" s="113"/>
    </row>
    <row r="222" spans="12:77" s="13" customFormat="1" x14ac:dyDescent="0.25"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  <c r="AQ222" s="113"/>
      <c r="AR222" s="113"/>
      <c r="AS222" s="113"/>
      <c r="AT222" s="113"/>
      <c r="AU222" s="113"/>
      <c r="AV222" s="113"/>
      <c r="AW222" s="113"/>
      <c r="AX222" s="113"/>
      <c r="AY222" s="113"/>
      <c r="AZ222" s="113"/>
      <c r="BA222" s="113"/>
      <c r="BB222" s="113"/>
      <c r="BC222" s="113"/>
      <c r="BD222" s="113"/>
      <c r="BE222" s="113"/>
      <c r="BF222" s="113"/>
      <c r="BG222" s="113"/>
      <c r="BH222" s="113"/>
      <c r="BI222" s="113"/>
      <c r="BJ222" s="113"/>
      <c r="BK222" s="113"/>
      <c r="BL222" s="113"/>
      <c r="BM222" s="113"/>
      <c r="BN222" s="113"/>
      <c r="BO222" s="113"/>
      <c r="BP222" s="113"/>
      <c r="BQ222" s="113"/>
      <c r="BR222" s="113"/>
      <c r="BS222" s="113"/>
      <c r="BT222" s="113"/>
      <c r="BU222" s="113"/>
      <c r="BV222" s="113"/>
      <c r="BW222" s="113"/>
      <c r="BX222" s="113"/>
      <c r="BY222" s="113"/>
    </row>
    <row r="223" spans="12:77" s="13" customFormat="1" x14ac:dyDescent="0.25"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  <c r="AQ223" s="113"/>
      <c r="AR223" s="113"/>
      <c r="AS223" s="113"/>
      <c r="AT223" s="113"/>
      <c r="AU223" s="113"/>
      <c r="AV223" s="113"/>
      <c r="AW223" s="113"/>
      <c r="AX223" s="113"/>
      <c r="AY223" s="113"/>
      <c r="AZ223" s="113"/>
      <c r="BA223" s="113"/>
      <c r="BB223" s="113"/>
      <c r="BC223" s="113"/>
      <c r="BD223" s="113"/>
      <c r="BE223" s="113"/>
      <c r="BF223" s="113"/>
      <c r="BG223" s="113"/>
      <c r="BH223" s="113"/>
      <c r="BI223" s="113"/>
      <c r="BJ223" s="113"/>
      <c r="BK223" s="113"/>
      <c r="BL223" s="113"/>
      <c r="BM223" s="113"/>
      <c r="BN223" s="113"/>
      <c r="BO223" s="113"/>
      <c r="BP223" s="113"/>
      <c r="BQ223" s="113"/>
      <c r="BR223" s="113"/>
      <c r="BS223" s="113"/>
      <c r="BT223" s="113"/>
      <c r="BU223" s="113"/>
      <c r="BV223" s="113"/>
      <c r="BW223" s="113"/>
      <c r="BX223" s="113"/>
      <c r="BY223" s="113"/>
    </row>
    <row r="224" spans="12:77" s="13" customFormat="1" x14ac:dyDescent="0.25"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  <c r="AQ224" s="113"/>
      <c r="AR224" s="113"/>
      <c r="AS224" s="113"/>
      <c r="AT224" s="113"/>
      <c r="AU224" s="113"/>
      <c r="AV224" s="113"/>
      <c r="AW224" s="113"/>
      <c r="AX224" s="113"/>
      <c r="AY224" s="113"/>
      <c r="AZ224" s="113"/>
      <c r="BA224" s="113"/>
      <c r="BB224" s="113"/>
      <c r="BC224" s="113"/>
      <c r="BD224" s="113"/>
      <c r="BE224" s="113"/>
      <c r="BF224" s="113"/>
      <c r="BG224" s="113"/>
      <c r="BH224" s="113"/>
      <c r="BI224" s="113"/>
      <c r="BJ224" s="113"/>
      <c r="BK224" s="113"/>
      <c r="BL224" s="113"/>
      <c r="BM224" s="113"/>
      <c r="BN224" s="113"/>
      <c r="BO224" s="113"/>
      <c r="BP224" s="113"/>
      <c r="BQ224" s="113"/>
      <c r="BR224" s="113"/>
      <c r="BS224" s="113"/>
      <c r="BT224" s="113"/>
      <c r="BU224" s="113"/>
      <c r="BV224" s="113"/>
      <c r="BW224" s="113"/>
      <c r="BX224" s="113"/>
      <c r="BY224" s="113"/>
    </row>
    <row r="225" spans="12:77" s="13" customFormat="1" x14ac:dyDescent="0.25"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  <c r="AQ225" s="113"/>
      <c r="AR225" s="113"/>
      <c r="AS225" s="113"/>
      <c r="AT225" s="113"/>
      <c r="AU225" s="113"/>
      <c r="AV225" s="113"/>
      <c r="AW225" s="113"/>
      <c r="AX225" s="113"/>
      <c r="AY225" s="113"/>
      <c r="AZ225" s="113"/>
      <c r="BA225" s="113"/>
      <c r="BB225" s="113"/>
      <c r="BC225" s="113"/>
      <c r="BD225" s="113"/>
      <c r="BE225" s="113"/>
      <c r="BF225" s="113"/>
      <c r="BG225" s="113"/>
      <c r="BH225" s="113"/>
      <c r="BI225" s="113"/>
      <c r="BJ225" s="113"/>
      <c r="BK225" s="113"/>
      <c r="BL225" s="113"/>
      <c r="BM225" s="113"/>
      <c r="BN225" s="113"/>
      <c r="BO225" s="113"/>
      <c r="BP225" s="113"/>
      <c r="BQ225" s="113"/>
      <c r="BR225" s="113"/>
      <c r="BS225" s="113"/>
      <c r="BT225" s="113"/>
      <c r="BU225" s="113"/>
      <c r="BV225" s="113"/>
      <c r="BW225" s="113"/>
      <c r="BX225" s="113"/>
      <c r="BY225" s="113"/>
    </row>
    <row r="226" spans="12:77" s="13" customFormat="1" x14ac:dyDescent="0.25"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  <c r="AQ226" s="113"/>
      <c r="AR226" s="113"/>
      <c r="AS226" s="113"/>
      <c r="AT226" s="113"/>
      <c r="AU226" s="113"/>
      <c r="AV226" s="113"/>
      <c r="AW226" s="113"/>
      <c r="AX226" s="113"/>
      <c r="AY226" s="113"/>
      <c r="AZ226" s="113"/>
      <c r="BA226" s="113"/>
      <c r="BB226" s="113"/>
      <c r="BC226" s="113"/>
      <c r="BD226" s="113"/>
      <c r="BE226" s="113"/>
      <c r="BF226" s="113"/>
      <c r="BG226" s="113"/>
      <c r="BH226" s="113"/>
      <c r="BI226" s="113"/>
      <c r="BJ226" s="113"/>
      <c r="BK226" s="113"/>
      <c r="BL226" s="113"/>
      <c r="BM226" s="113"/>
      <c r="BN226" s="113"/>
      <c r="BO226" s="113"/>
      <c r="BP226" s="113"/>
      <c r="BQ226" s="113"/>
      <c r="BR226" s="113"/>
      <c r="BS226" s="113"/>
      <c r="BT226" s="113"/>
      <c r="BU226" s="113"/>
      <c r="BV226" s="113"/>
      <c r="BW226" s="113"/>
      <c r="BX226" s="113"/>
      <c r="BY226" s="113"/>
    </row>
    <row r="227" spans="12:77" s="13" customFormat="1" x14ac:dyDescent="0.25"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  <c r="AQ227" s="113"/>
      <c r="AR227" s="113"/>
      <c r="AS227" s="113"/>
      <c r="AT227" s="113"/>
      <c r="AU227" s="113"/>
      <c r="AV227" s="113"/>
      <c r="AW227" s="113"/>
      <c r="AX227" s="113"/>
      <c r="AY227" s="113"/>
      <c r="AZ227" s="113"/>
      <c r="BA227" s="113"/>
      <c r="BB227" s="113"/>
      <c r="BC227" s="113"/>
      <c r="BD227" s="113"/>
      <c r="BE227" s="113"/>
      <c r="BF227" s="113"/>
      <c r="BG227" s="113"/>
      <c r="BH227" s="113"/>
      <c r="BI227" s="113"/>
      <c r="BJ227" s="113"/>
      <c r="BK227" s="113"/>
      <c r="BL227" s="113"/>
      <c r="BM227" s="113"/>
      <c r="BN227" s="113"/>
      <c r="BO227" s="113"/>
      <c r="BP227" s="113"/>
      <c r="BQ227" s="113"/>
      <c r="BR227" s="113"/>
      <c r="BS227" s="113"/>
      <c r="BT227" s="113"/>
      <c r="BU227" s="113"/>
      <c r="BV227" s="113"/>
      <c r="BW227" s="113"/>
      <c r="BX227" s="113"/>
      <c r="BY227" s="113"/>
    </row>
    <row r="228" spans="12:77" s="13" customFormat="1" x14ac:dyDescent="0.25"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3"/>
      <c r="AK228" s="113"/>
      <c r="AL228" s="113"/>
      <c r="AM228" s="113"/>
      <c r="AN228" s="113"/>
      <c r="AO228" s="113"/>
      <c r="AP228" s="113"/>
      <c r="AQ228" s="113"/>
      <c r="AR228" s="113"/>
      <c r="AS228" s="113"/>
      <c r="AT228" s="113"/>
      <c r="AU228" s="113"/>
      <c r="AV228" s="113"/>
      <c r="AW228" s="113"/>
      <c r="AX228" s="113"/>
      <c r="AY228" s="113"/>
      <c r="AZ228" s="113"/>
      <c r="BA228" s="113"/>
      <c r="BB228" s="113"/>
      <c r="BC228" s="113"/>
      <c r="BD228" s="113"/>
      <c r="BE228" s="113"/>
      <c r="BF228" s="113"/>
      <c r="BG228" s="113"/>
      <c r="BH228" s="113"/>
      <c r="BI228" s="113"/>
      <c r="BJ228" s="113"/>
      <c r="BK228" s="113"/>
      <c r="BL228" s="113"/>
      <c r="BM228" s="113"/>
      <c r="BN228" s="113"/>
      <c r="BO228" s="113"/>
      <c r="BP228" s="113"/>
      <c r="BQ228" s="113"/>
      <c r="BR228" s="113"/>
      <c r="BS228" s="113"/>
      <c r="BT228" s="113"/>
      <c r="BU228" s="113"/>
      <c r="BV228" s="113"/>
      <c r="BW228" s="113"/>
      <c r="BX228" s="113"/>
      <c r="BY228" s="113"/>
    </row>
    <row r="229" spans="12:77" s="13" customFormat="1" x14ac:dyDescent="0.25"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  <c r="AG229" s="113"/>
      <c r="AH229" s="113"/>
      <c r="AI229" s="113"/>
      <c r="AJ229" s="113"/>
      <c r="AK229" s="113"/>
      <c r="AL229" s="113"/>
      <c r="AM229" s="113"/>
      <c r="AN229" s="113"/>
      <c r="AO229" s="113"/>
      <c r="AP229" s="113"/>
      <c r="AQ229" s="113"/>
      <c r="AR229" s="113"/>
      <c r="AS229" s="113"/>
      <c r="AT229" s="113"/>
      <c r="AU229" s="113"/>
      <c r="AV229" s="113"/>
      <c r="AW229" s="113"/>
      <c r="AX229" s="113"/>
      <c r="AY229" s="113"/>
      <c r="AZ229" s="113"/>
      <c r="BA229" s="113"/>
      <c r="BB229" s="113"/>
      <c r="BC229" s="113"/>
      <c r="BD229" s="113"/>
      <c r="BE229" s="113"/>
      <c r="BF229" s="113"/>
      <c r="BG229" s="113"/>
      <c r="BH229" s="113"/>
      <c r="BI229" s="113"/>
      <c r="BJ229" s="113"/>
      <c r="BK229" s="113"/>
      <c r="BL229" s="113"/>
      <c r="BM229" s="113"/>
      <c r="BN229" s="113"/>
      <c r="BO229" s="113"/>
      <c r="BP229" s="113"/>
      <c r="BQ229" s="113"/>
      <c r="BR229" s="113"/>
      <c r="BS229" s="113"/>
      <c r="BT229" s="113"/>
      <c r="BU229" s="113"/>
      <c r="BV229" s="113"/>
      <c r="BW229" s="113"/>
      <c r="BX229" s="113"/>
      <c r="BY229" s="113"/>
    </row>
    <row r="230" spans="12:77" s="13" customFormat="1" x14ac:dyDescent="0.25"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  <c r="AQ230" s="113"/>
      <c r="AR230" s="113"/>
      <c r="AS230" s="113"/>
      <c r="AT230" s="113"/>
      <c r="AU230" s="113"/>
      <c r="AV230" s="113"/>
      <c r="AW230" s="113"/>
      <c r="AX230" s="113"/>
      <c r="AY230" s="113"/>
      <c r="AZ230" s="113"/>
      <c r="BA230" s="113"/>
      <c r="BB230" s="113"/>
      <c r="BC230" s="113"/>
      <c r="BD230" s="113"/>
      <c r="BE230" s="113"/>
      <c r="BF230" s="113"/>
      <c r="BG230" s="113"/>
      <c r="BH230" s="113"/>
      <c r="BI230" s="113"/>
      <c r="BJ230" s="113"/>
      <c r="BK230" s="113"/>
      <c r="BL230" s="113"/>
      <c r="BM230" s="113"/>
      <c r="BN230" s="113"/>
      <c r="BO230" s="113"/>
      <c r="BP230" s="113"/>
      <c r="BQ230" s="113"/>
      <c r="BR230" s="113"/>
      <c r="BS230" s="113"/>
      <c r="BT230" s="113"/>
      <c r="BU230" s="113"/>
      <c r="BV230" s="113"/>
      <c r="BW230" s="113"/>
      <c r="BX230" s="113"/>
      <c r="BY230" s="113"/>
    </row>
    <row r="231" spans="12:77" s="13" customFormat="1" x14ac:dyDescent="0.25"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  <c r="AQ231" s="113"/>
      <c r="AR231" s="113"/>
      <c r="AS231" s="113"/>
      <c r="AT231" s="113"/>
      <c r="AU231" s="113"/>
      <c r="AV231" s="113"/>
      <c r="AW231" s="113"/>
      <c r="AX231" s="113"/>
      <c r="AY231" s="113"/>
      <c r="AZ231" s="113"/>
      <c r="BA231" s="113"/>
      <c r="BB231" s="113"/>
      <c r="BC231" s="113"/>
      <c r="BD231" s="113"/>
      <c r="BE231" s="113"/>
      <c r="BF231" s="113"/>
      <c r="BG231" s="113"/>
      <c r="BH231" s="113"/>
      <c r="BI231" s="113"/>
      <c r="BJ231" s="113"/>
      <c r="BK231" s="113"/>
      <c r="BL231" s="113"/>
      <c r="BM231" s="113"/>
      <c r="BN231" s="113"/>
      <c r="BO231" s="113"/>
      <c r="BP231" s="113"/>
      <c r="BQ231" s="113"/>
      <c r="BR231" s="113"/>
      <c r="BS231" s="113"/>
      <c r="BT231" s="113"/>
      <c r="BU231" s="113"/>
      <c r="BV231" s="113"/>
      <c r="BW231" s="113"/>
      <c r="BX231" s="113"/>
      <c r="BY231" s="113"/>
    </row>
    <row r="232" spans="12:77" s="13" customFormat="1" x14ac:dyDescent="0.25"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  <c r="AQ232" s="113"/>
      <c r="AR232" s="113"/>
      <c r="AS232" s="113"/>
      <c r="AT232" s="113"/>
      <c r="AU232" s="113"/>
      <c r="AV232" s="113"/>
      <c r="AW232" s="113"/>
      <c r="AX232" s="113"/>
      <c r="AY232" s="113"/>
      <c r="AZ232" s="113"/>
      <c r="BA232" s="113"/>
      <c r="BB232" s="113"/>
      <c r="BC232" s="113"/>
      <c r="BD232" s="113"/>
      <c r="BE232" s="113"/>
      <c r="BF232" s="113"/>
      <c r="BG232" s="113"/>
      <c r="BH232" s="113"/>
      <c r="BI232" s="113"/>
      <c r="BJ232" s="113"/>
      <c r="BK232" s="113"/>
      <c r="BL232" s="113"/>
      <c r="BM232" s="113"/>
      <c r="BN232" s="113"/>
      <c r="BO232" s="113"/>
      <c r="BP232" s="113"/>
      <c r="BQ232" s="113"/>
      <c r="BR232" s="113"/>
      <c r="BS232" s="113"/>
      <c r="BT232" s="113"/>
      <c r="BU232" s="113"/>
      <c r="BV232" s="113"/>
      <c r="BW232" s="113"/>
      <c r="BX232" s="113"/>
      <c r="BY232" s="113"/>
    </row>
    <row r="233" spans="12:77" s="13" customFormat="1" x14ac:dyDescent="0.25"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  <c r="AQ233" s="113"/>
      <c r="AR233" s="113"/>
      <c r="AS233" s="113"/>
      <c r="AT233" s="113"/>
      <c r="AU233" s="113"/>
      <c r="AV233" s="113"/>
      <c r="AW233" s="113"/>
      <c r="AX233" s="113"/>
      <c r="AY233" s="113"/>
      <c r="AZ233" s="113"/>
      <c r="BA233" s="113"/>
      <c r="BB233" s="113"/>
      <c r="BC233" s="113"/>
      <c r="BD233" s="113"/>
      <c r="BE233" s="113"/>
      <c r="BF233" s="113"/>
      <c r="BG233" s="113"/>
      <c r="BH233" s="113"/>
      <c r="BI233" s="113"/>
      <c r="BJ233" s="113"/>
      <c r="BK233" s="113"/>
      <c r="BL233" s="113"/>
      <c r="BM233" s="113"/>
      <c r="BN233" s="113"/>
      <c r="BO233" s="113"/>
      <c r="BP233" s="113"/>
      <c r="BQ233" s="113"/>
      <c r="BR233" s="113"/>
      <c r="BS233" s="113"/>
      <c r="BT233" s="113"/>
      <c r="BU233" s="113"/>
      <c r="BV233" s="113"/>
      <c r="BW233" s="113"/>
      <c r="BX233" s="113"/>
      <c r="BY233" s="113"/>
    </row>
    <row r="234" spans="12:77" s="13" customFormat="1" x14ac:dyDescent="0.25"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  <c r="AQ234" s="113"/>
      <c r="AR234" s="113"/>
      <c r="AS234" s="113"/>
      <c r="AT234" s="113"/>
      <c r="AU234" s="113"/>
      <c r="AV234" s="113"/>
      <c r="AW234" s="113"/>
      <c r="AX234" s="113"/>
      <c r="AY234" s="113"/>
      <c r="AZ234" s="113"/>
      <c r="BA234" s="113"/>
      <c r="BB234" s="113"/>
      <c r="BC234" s="113"/>
      <c r="BD234" s="113"/>
      <c r="BE234" s="113"/>
      <c r="BF234" s="113"/>
      <c r="BG234" s="113"/>
      <c r="BH234" s="113"/>
      <c r="BI234" s="113"/>
      <c r="BJ234" s="113"/>
      <c r="BK234" s="113"/>
      <c r="BL234" s="113"/>
      <c r="BM234" s="113"/>
      <c r="BN234" s="113"/>
      <c r="BO234" s="113"/>
      <c r="BP234" s="113"/>
      <c r="BQ234" s="113"/>
      <c r="BR234" s="113"/>
      <c r="BS234" s="113"/>
      <c r="BT234" s="113"/>
      <c r="BU234" s="113"/>
      <c r="BV234" s="113"/>
      <c r="BW234" s="113"/>
      <c r="BX234" s="113"/>
      <c r="BY234" s="113"/>
    </row>
    <row r="235" spans="12:77" s="13" customFormat="1" x14ac:dyDescent="0.25"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  <c r="AQ235" s="113"/>
      <c r="AR235" s="113"/>
      <c r="AS235" s="113"/>
      <c r="AT235" s="113"/>
      <c r="AU235" s="113"/>
      <c r="AV235" s="113"/>
      <c r="AW235" s="113"/>
      <c r="AX235" s="113"/>
      <c r="AY235" s="113"/>
      <c r="AZ235" s="113"/>
      <c r="BA235" s="113"/>
      <c r="BB235" s="113"/>
      <c r="BC235" s="113"/>
      <c r="BD235" s="113"/>
      <c r="BE235" s="113"/>
      <c r="BF235" s="113"/>
      <c r="BG235" s="113"/>
      <c r="BH235" s="113"/>
      <c r="BI235" s="113"/>
      <c r="BJ235" s="113"/>
      <c r="BK235" s="113"/>
      <c r="BL235" s="113"/>
      <c r="BM235" s="113"/>
      <c r="BN235" s="113"/>
      <c r="BO235" s="113"/>
      <c r="BP235" s="113"/>
      <c r="BQ235" s="113"/>
      <c r="BR235" s="113"/>
      <c r="BS235" s="113"/>
      <c r="BT235" s="113"/>
      <c r="BU235" s="113"/>
      <c r="BV235" s="113"/>
      <c r="BW235" s="113"/>
      <c r="BX235" s="113"/>
      <c r="BY235" s="113"/>
    </row>
    <row r="236" spans="12:77" s="13" customFormat="1" x14ac:dyDescent="0.25"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3"/>
      <c r="AY236" s="113"/>
      <c r="AZ236" s="113"/>
      <c r="BA236" s="113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13"/>
      <c r="BM236" s="113"/>
      <c r="BN236" s="113"/>
      <c r="BO236" s="113"/>
      <c r="BP236" s="113"/>
      <c r="BQ236" s="113"/>
      <c r="BR236" s="113"/>
      <c r="BS236" s="113"/>
      <c r="BT236" s="113"/>
      <c r="BU236" s="113"/>
      <c r="BV236" s="113"/>
      <c r="BW236" s="113"/>
      <c r="BX236" s="113"/>
      <c r="BY236" s="113"/>
    </row>
    <row r="237" spans="12:77" s="13" customFormat="1" x14ac:dyDescent="0.25"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3"/>
      <c r="AY237" s="113"/>
      <c r="AZ237" s="113"/>
      <c r="BA237" s="113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13"/>
      <c r="BM237" s="113"/>
      <c r="BN237" s="113"/>
      <c r="BO237" s="113"/>
      <c r="BP237" s="113"/>
      <c r="BQ237" s="113"/>
      <c r="BR237" s="113"/>
      <c r="BS237" s="113"/>
      <c r="BT237" s="113"/>
      <c r="BU237" s="113"/>
      <c r="BV237" s="113"/>
      <c r="BW237" s="113"/>
      <c r="BX237" s="113"/>
      <c r="BY237" s="113"/>
    </row>
    <row r="238" spans="12:77" s="13" customFormat="1" x14ac:dyDescent="0.25"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  <c r="AQ238" s="113"/>
      <c r="AR238" s="113"/>
      <c r="AS238" s="113"/>
      <c r="AT238" s="113"/>
      <c r="AU238" s="113"/>
      <c r="AV238" s="113"/>
      <c r="AW238" s="113"/>
      <c r="AX238" s="113"/>
      <c r="AY238" s="113"/>
      <c r="AZ238" s="113"/>
      <c r="BA238" s="113"/>
      <c r="BB238" s="113"/>
      <c r="BC238" s="113"/>
      <c r="BD238" s="113"/>
      <c r="BE238" s="113"/>
      <c r="BF238" s="113"/>
      <c r="BG238" s="113"/>
      <c r="BH238" s="113"/>
      <c r="BI238" s="113"/>
      <c r="BJ238" s="113"/>
      <c r="BK238" s="113"/>
      <c r="BL238" s="113"/>
      <c r="BM238" s="113"/>
      <c r="BN238" s="113"/>
      <c r="BO238" s="113"/>
      <c r="BP238" s="113"/>
      <c r="BQ238" s="113"/>
      <c r="BR238" s="113"/>
      <c r="BS238" s="113"/>
      <c r="BT238" s="113"/>
      <c r="BU238" s="113"/>
      <c r="BV238" s="113"/>
      <c r="BW238" s="113"/>
      <c r="BX238" s="113"/>
      <c r="BY238" s="113"/>
    </row>
    <row r="239" spans="12:77" s="13" customFormat="1" x14ac:dyDescent="0.25"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  <c r="AQ239" s="113"/>
      <c r="AR239" s="113"/>
      <c r="AS239" s="113"/>
      <c r="AT239" s="113"/>
      <c r="AU239" s="113"/>
      <c r="AV239" s="113"/>
      <c r="AW239" s="113"/>
      <c r="AX239" s="113"/>
      <c r="AY239" s="113"/>
      <c r="AZ239" s="113"/>
      <c r="BA239" s="113"/>
      <c r="BB239" s="113"/>
      <c r="BC239" s="113"/>
      <c r="BD239" s="113"/>
      <c r="BE239" s="113"/>
      <c r="BF239" s="113"/>
      <c r="BG239" s="113"/>
      <c r="BH239" s="113"/>
      <c r="BI239" s="113"/>
      <c r="BJ239" s="113"/>
      <c r="BK239" s="113"/>
      <c r="BL239" s="113"/>
      <c r="BM239" s="113"/>
      <c r="BN239" s="113"/>
      <c r="BO239" s="113"/>
      <c r="BP239" s="113"/>
      <c r="BQ239" s="113"/>
      <c r="BR239" s="113"/>
      <c r="BS239" s="113"/>
      <c r="BT239" s="113"/>
      <c r="BU239" s="113"/>
      <c r="BV239" s="113"/>
      <c r="BW239" s="113"/>
      <c r="BX239" s="113"/>
      <c r="BY239" s="113"/>
    </row>
    <row r="240" spans="12:77" s="13" customFormat="1" x14ac:dyDescent="0.25"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  <c r="AQ240" s="113"/>
      <c r="AR240" s="113"/>
      <c r="AS240" s="113"/>
      <c r="AT240" s="113"/>
      <c r="AU240" s="113"/>
      <c r="AV240" s="113"/>
      <c r="AW240" s="113"/>
      <c r="AX240" s="113"/>
      <c r="AY240" s="113"/>
      <c r="AZ240" s="113"/>
      <c r="BA240" s="113"/>
      <c r="BB240" s="113"/>
      <c r="BC240" s="113"/>
      <c r="BD240" s="113"/>
      <c r="BE240" s="113"/>
      <c r="BF240" s="113"/>
      <c r="BG240" s="113"/>
      <c r="BH240" s="113"/>
      <c r="BI240" s="113"/>
      <c r="BJ240" s="113"/>
      <c r="BK240" s="113"/>
      <c r="BL240" s="113"/>
      <c r="BM240" s="113"/>
      <c r="BN240" s="113"/>
      <c r="BO240" s="113"/>
      <c r="BP240" s="113"/>
      <c r="BQ240" s="113"/>
      <c r="BR240" s="113"/>
      <c r="BS240" s="113"/>
      <c r="BT240" s="113"/>
      <c r="BU240" s="113"/>
      <c r="BV240" s="113"/>
      <c r="BW240" s="113"/>
      <c r="BX240" s="113"/>
      <c r="BY240" s="113"/>
    </row>
    <row r="241" spans="12:77" s="13" customFormat="1" x14ac:dyDescent="0.25"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  <c r="AQ241" s="113"/>
      <c r="AR241" s="113"/>
      <c r="AS241" s="113"/>
      <c r="AT241" s="113"/>
      <c r="AU241" s="113"/>
      <c r="AV241" s="113"/>
      <c r="AW241" s="113"/>
      <c r="AX241" s="113"/>
      <c r="AY241" s="113"/>
      <c r="AZ241" s="113"/>
      <c r="BA241" s="113"/>
      <c r="BB241" s="113"/>
      <c r="BC241" s="113"/>
      <c r="BD241" s="113"/>
      <c r="BE241" s="113"/>
      <c r="BF241" s="113"/>
      <c r="BG241" s="113"/>
      <c r="BH241" s="113"/>
      <c r="BI241" s="113"/>
      <c r="BJ241" s="113"/>
      <c r="BK241" s="113"/>
      <c r="BL241" s="113"/>
      <c r="BM241" s="113"/>
      <c r="BN241" s="113"/>
      <c r="BO241" s="113"/>
      <c r="BP241" s="113"/>
      <c r="BQ241" s="113"/>
      <c r="BR241" s="113"/>
      <c r="BS241" s="113"/>
      <c r="BT241" s="113"/>
      <c r="BU241" s="113"/>
      <c r="BV241" s="113"/>
      <c r="BW241" s="113"/>
      <c r="BX241" s="113"/>
      <c r="BY241" s="113"/>
    </row>
    <row r="242" spans="12:77" s="13" customFormat="1" x14ac:dyDescent="0.25"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  <c r="AQ242" s="113"/>
      <c r="AR242" s="113"/>
      <c r="AS242" s="113"/>
      <c r="AT242" s="113"/>
      <c r="AU242" s="113"/>
      <c r="AV242" s="113"/>
      <c r="AW242" s="113"/>
      <c r="AX242" s="113"/>
      <c r="AY242" s="113"/>
      <c r="AZ242" s="113"/>
      <c r="BA242" s="113"/>
      <c r="BB242" s="113"/>
      <c r="BC242" s="113"/>
      <c r="BD242" s="113"/>
      <c r="BE242" s="113"/>
      <c r="BF242" s="113"/>
      <c r="BG242" s="113"/>
      <c r="BH242" s="113"/>
      <c r="BI242" s="113"/>
      <c r="BJ242" s="113"/>
      <c r="BK242" s="113"/>
      <c r="BL242" s="113"/>
      <c r="BM242" s="113"/>
      <c r="BN242" s="113"/>
      <c r="BO242" s="113"/>
      <c r="BP242" s="113"/>
      <c r="BQ242" s="113"/>
      <c r="BR242" s="113"/>
      <c r="BS242" s="113"/>
      <c r="BT242" s="113"/>
      <c r="BU242" s="113"/>
      <c r="BV242" s="113"/>
      <c r="BW242" s="113"/>
      <c r="BX242" s="113"/>
      <c r="BY242" s="113"/>
    </row>
    <row r="243" spans="12:77" s="13" customFormat="1" x14ac:dyDescent="0.25"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  <c r="AQ243" s="113"/>
      <c r="AR243" s="113"/>
      <c r="AS243" s="113"/>
      <c r="AT243" s="113"/>
      <c r="AU243" s="113"/>
      <c r="AV243" s="113"/>
      <c r="AW243" s="113"/>
      <c r="AX243" s="113"/>
      <c r="AY243" s="113"/>
      <c r="AZ243" s="113"/>
      <c r="BA243" s="113"/>
      <c r="BB243" s="113"/>
      <c r="BC243" s="113"/>
      <c r="BD243" s="113"/>
      <c r="BE243" s="113"/>
      <c r="BF243" s="113"/>
      <c r="BG243" s="113"/>
      <c r="BH243" s="113"/>
      <c r="BI243" s="113"/>
      <c r="BJ243" s="113"/>
      <c r="BK243" s="113"/>
      <c r="BL243" s="113"/>
      <c r="BM243" s="113"/>
      <c r="BN243" s="113"/>
      <c r="BO243" s="113"/>
      <c r="BP243" s="113"/>
      <c r="BQ243" s="113"/>
      <c r="BR243" s="113"/>
      <c r="BS243" s="113"/>
      <c r="BT243" s="113"/>
      <c r="BU243" s="113"/>
      <c r="BV243" s="113"/>
      <c r="BW243" s="113"/>
      <c r="BX243" s="113"/>
      <c r="BY243" s="113"/>
    </row>
    <row r="244" spans="12:77" s="13" customFormat="1" x14ac:dyDescent="0.25"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  <c r="AQ244" s="113"/>
      <c r="AR244" s="113"/>
      <c r="AS244" s="113"/>
      <c r="AT244" s="113"/>
      <c r="AU244" s="113"/>
      <c r="AV244" s="113"/>
      <c r="AW244" s="113"/>
      <c r="AX244" s="113"/>
      <c r="AY244" s="113"/>
      <c r="AZ244" s="113"/>
      <c r="BA244" s="113"/>
      <c r="BB244" s="113"/>
      <c r="BC244" s="113"/>
      <c r="BD244" s="113"/>
      <c r="BE244" s="113"/>
      <c r="BF244" s="113"/>
      <c r="BG244" s="113"/>
      <c r="BH244" s="113"/>
      <c r="BI244" s="113"/>
      <c r="BJ244" s="113"/>
      <c r="BK244" s="113"/>
      <c r="BL244" s="113"/>
      <c r="BM244" s="113"/>
      <c r="BN244" s="113"/>
      <c r="BO244" s="113"/>
      <c r="BP244" s="113"/>
      <c r="BQ244" s="113"/>
      <c r="BR244" s="113"/>
      <c r="BS244" s="113"/>
      <c r="BT244" s="113"/>
      <c r="BU244" s="113"/>
      <c r="BV244" s="113"/>
      <c r="BW244" s="113"/>
      <c r="BX244" s="113"/>
      <c r="BY244" s="113"/>
    </row>
    <row r="245" spans="12:77" s="13" customFormat="1" x14ac:dyDescent="0.25"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3"/>
      <c r="BM245" s="113"/>
      <c r="BN245" s="113"/>
      <c r="BO245" s="113"/>
      <c r="BP245" s="113"/>
      <c r="BQ245" s="113"/>
      <c r="BR245" s="113"/>
      <c r="BS245" s="113"/>
      <c r="BT245" s="113"/>
      <c r="BU245" s="113"/>
      <c r="BV245" s="113"/>
      <c r="BW245" s="113"/>
      <c r="BX245" s="113"/>
      <c r="BY245" s="113"/>
    </row>
    <row r="246" spans="12:77" s="13" customFormat="1" x14ac:dyDescent="0.25"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3"/>
      <c r="AY246" s="113"/>
      <c r="AZ246" s="113"/>
      <c r="BA246" s="113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3"/>
      <c r="BM246" s="113"/>
      <c r="BN246" s="113"/>
      <c r="BO246" s="113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</row>
    <row r="247" spans="12:77" s="13" customFormat="1" x14ac:dyDescent="0.25"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3"/>
      <c r="AY247" s="113"/>
      <c r="AZ247" s="113"/>
      <c r="BA247" s="113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3"/>
      <c r="BM247" s="113"/>
      <c r="BN247" s="113"/>
      <c r="BO247" s="113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</row>
    <row r="248" spans="12:77" s="13" customFormat="1" x14ac:dyDescent="0.25"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3"/>
      <c r="AY248" s="113"/>
      <c r="AZ248" s="113"/>
      <c r="BA248" s="113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13"/>
      <c r="BM248" s="113"/>
      <c r="BN248" s="113"/>
      <c r="BO248" s="113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</row>
    <row r="249" spans="12:77" s="13" customFormat="1" x14ac:dyDescent="0.25"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113"/>
      <c r="AO249" s="113"/>
      <c r="AP249" s="113"/>
      <c r="AQ249" s="113"/>
      <c r="AR249" s="113"/>
      <c r="AS249" s="113"/>
      <c r="AT249" s="113"/>
      <c r="AU249" s="113"/>
      <c r="AV249" s="113"/>
      <c r="AW249" s="113"/>
      <c r="AX249" s="113"/>
      <c r="AY249" s="113"/>
      <c r="AZ249" s="113"/>
      <c r="BA249" s="113"/>
      <c r="BB249" s="113"/>
      <c r="BC249" s="113"/>
      <c r="BD249" s="113"/>
      <c r="BE249" s="113"/>
      <c r="BF249" s="113"/>
      <c r="BG249" s="113"/>
      <c r="BH249" s="113"/>
      <c r="BI249" s="113"/>
      <c r="BJ249" s="113"/>
      <c r="BK249" s="113"/>
      <c r="BL249" s="113"/>
      <c r="BM249" s="113"/>
      <c r="BN249" s="113"/>
      <c r="BO249" s="113"/>
      <c r="BP249" s="113"/>
      <c r="BQ249" s="113"/>
      <c r="BR249" s="113"/>
      <c r="BS249" s="113"/>
      <c r="BT249" s="113"/>
      <c r="BU249" s="113"/>
      <c r="BV249" s="113"/>
      <c r="BW249" s="113"/>
      <c r="BX249" s="113"/>
      <c r="BY249" s="113"/>
    </row>
    <row r="250" spans="12:77" s="13" customFormat="1" x14ac:dyDescent="0.25"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  <c r="AU250" s="113"/>
      <c r="AV250" s="113"/>
      <c r="AW250" s="113"/>
      <c r="AX250" s="113"/>
      <c r="AY250" s="113"/>
      <c r="AZ250" s="113"/>
      <c r="BA250" s="113"/>
      <c r="BB250" s="113"/>
      <c r="BC250" s="113"/>
      <c r="BD250" s="113"/>
      <c r="BE250" s="113"/>
      <c r="BF250" s="113"/>
      <c r="BG250" s="113"/>
      <c r="BH250" s="113"/>
      <c r="BI250" s="113"/>
      <c r="BJ250" s="113"/>
      <c r="BK250" s="113"/>
      <c r="BL250" s="113"/>
      <c r="BM250" s="113"/>
      <c r="BN250" s="113"/>
      <c r="BO250" s="113"/>
      <c r="BP250" s="113"/>
      <c r="BQ250" s="113"/>
      <c r="BR250" s="113"/>
      <c r="BS250" s="113"/>
      <c r="BT250" s="113"/>
      <c r="BU250" s="113"/>
      <c r="BV250" s="113"/>
      <c r="BW250" s="113"/>
      <c r="BX250" s="113"/>
      <c r="BY250" s="113"/>
    </row>
    <row r="251" spans="12:77" s="13" customFormat="1" x14ac:dyDescent="0.25"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AU251" s="113"/>
      <c r="AV251" s="113"/>
      <c r="AW251" s="113"/>
      <c r="AX251" s="113"/>
      <c r="AY251" s="113"/>
      <c r="AZ251" s="113"/>
      <c r="BA251" s="113"/>
      <c r="BB251" s="113"/>
      <c r="BC251" s="113"/>
      <c r="BD251" s="113"/>
      <c r="BE251" s="113"/>
      <c r="BF251" s="113"/>
      <c r="BG251" s="113"/>
      <c r="BH251" s="113"/>
      <c r="BI251" s="113"/>
      <c r="BJ251" s="113"/>
      <c r="BK251" s="113"/>
      <c r="BL251" s="113"/>
      <c r="BM251" s="113"/>
      <c r="BN251" s="113"/>
      <c r="BO251" s="113"/>
      <c r="BP251" s="113"/>
      <c r="BQ251" s="113"/>
      <c r="BR251" s="113"/>
      <c r="BS251" s="113"/>
      <c r="BT251" s="113"/>
      <c r="BU251" s="113"/>
      <c r="BV251" s="113"/>
      <c r="BW251" s="113"/>
      <c r="BX251" s="113"/>
      <c r="BY251" s="113"/>
    </row>
    <row r="252" spans="12:77" s="13" customFormat="1" x14ac:dyDescent="0.25"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113"/>
      <c r="AR252" s="113"/>
      <c r="AS252" s="113"/>
      <c r="AT252" s="113"/>
      <c r="AU252" s="113"/>
      <c r="AV252" s="113"/>
      <c r="AW252" s="113"/>
      <c r="AX252" s="113"/>
      <c r="AY252" s="113"/>
      <c r="AZ252" s="113"/>
      <c r="BA252" s="113"/>
      <c r="BB252" s="113"/>
      <c r="BC252" s="113"/>
      <c r="BD252" s="113"/>
      <c r="BE252" s="113"/>
      <c r="BF252" s="113"/>
      <c r="BG252" s="113"/>
      <c r="BH252" s="113"/>
      <c r="BI252" s="113"/>
      <c r="BJ252" s="113"/>
      <c r="BK252" s="113"/>
      <c r="BL252" s="113"/>
      <c r="BM252" s="113"/>
      <c r="BN252" s="113"/>
      <c r="BO252" s="113"/>
      <c r="BP252" s="113"/>
      <c r="BQ252" s="113"/>
      <c r="BR252" s="113"/>
      <c r="BS252" s="113"/>
      <c r="BT252" s="113"/>
      <c r="BU252" s="113"/>
      <c r="BV252" s="113"/>
      <c r="BW252" s="113"/>
      <c r="BX252" s="113"/>
      <c r="BY252" s="113"/>
    </row>
    <row r="253" spans="12:77" s="13" customFormat="1" x14ac:dyDescent="0.25"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/>
      <c r="AL253" s="113"/>
      <c r="AM253" s="113"/>
      <c r="AN253" s="113"/>
      <c r="AO253" s="113"/>
      <c r="AP253" s="113"/>
      <c r="AQ253" s="113"/>
      <c r="AR253" s="113"/>
      <c r="AS253" s="113"/>
      <c r="AT253" s="113"/>
      <c r="AU253" s="113"/>
      <c r="AV253" s="113"/>
      <c r="AW253" s="113"/>
      <c r="AX253" s="113"/>
      <c r="AY253" s="113"/>
      <c r="AZ253" s="113"/>
      <c r="BA253" s="113"/>
      <c r="BB253" s="113"/>
      <c r="BC253" s="113"/>
      <c r="BD253" s="113"/>
      <c r="BE253" s="113"/>
      <c r="BF253" s="113"/>
      <c r="BG253" s="113"/>
      <c r="BH253" s="113"/>
      <c r="BI253" s="113"/>
      <c r="BJ253" s="113"/>
      <c r="BK253" s="113"/>
      <c r="BL253" s="113"/>
      <c r="BM253" s="113"/>
      <c r="BN253" s="113"/>
      <c r="BO253" s="113"/>
      <c r="BP253" s="113"/>
      <c r="BQ253" s="113"/>
      <c r="BR253" s="113"/>
      <c r="BS253" s="113"/>
      <c r="BT253" s="113"/>
      <c r="BU253" s="113"/>
      <c r="BV253" s="113"/>
      <c r="BW253" s="113"/>
      <c r="BX253" s="113"/>
      <c r="BY253" s="113"/>
    </row>
    <row r="254" spans="12:77" s="13" customFormat="1" x14ac:dyDescent="0.25"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3"/>
      <c r="AK254" s="113"/>
      <c r="AL254" s="113"/>
      <c r="AM254" s="113"/>
      <c r="AN254" s="113"/>
      <c r="AO254" s="113"/>
      <c r="AP254" s="113"/>
      <c r="AQ254" s="113"/>
      <c r="AR254" s="113"/>
      <c r="AS254" s="113"/>
      <c r="AT254" s="113"/>
      <c r="AU254" s="113"/>
      <c r="AV254" s="113"/>
      <c r="AW254" s="113"/>
      <c r="AX254" s="113"/>
      <c r="AY254" s="113"/>
      <c r="AZ254" s="113"/>
      <c r="BA254" s="113"/>
      <c r="BB254" s="113"/>
      <c r="BC254" s="113"/>
      <c r="BD254" s="113"/>
      <c r="BE254" s="113"/>
      <c r="BF254" s="113"/>
      <c r="BG254" s="113"/>
      <c r="BH254" s="113"/>
      <c r="BI254" s="113"/>
      <c r="BJ254" s="113"/>
      <c r="BK254" s="113"/>
      <c r="BL254" s="113"/>
      <c r="BM254" s="113"/>
      <c r="BN254" s="113"/>
      <c r="BO254" s="113"/>
      <c r="BP254" s="113"/>
      <c r="BQ254" s="113"/>
      <c r="BR254" s="113"/>
      <c r="BS254" s="113"/>
      <c r="BT254" s="113"/>
      <c r="BU254" s="113"/>
      <c r="BV254" s="113"/>
      <c r="BW254" s="113"/>
      <c r="BX254" s="113"/>
      <c r="BY254" s="113"/>
    </row>
    <row r="255" spans="12:77" s="13" customFormat="1" x14ac:dyDescent="0.25"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3"/>
      <c r="AY255" s="113"/>
      <c r="AZ255" s="113"/>
      <c r="BA255" s="113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13"/>
      <c r="BM255" s="113"/>
      <c r="BN255" s="113"/>
      <c r="BO255" s="113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</row>
    <row r="256" spans="12:77" s="13" customFormat="1" x14ac:dyDescent="0.25"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3"/>
      <c r="AY256" s="113"/>
      <c r="AZ256" s="113"/>
      <c r="BA256" s="113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3"/>
      <c r="BM256" s="113"/>
      <c r="BN256" s="113"/>
      <c r="BO256" s="113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</row>
    <row r="257" spans="12:151" s="13" customFormat="1" x14ac:dyDescent="0.25"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3"/>
      <c r="AY257" s="113"/>
      <c r="AZ257" s="113"/>
      <c r="BA257" s="113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3"/>
      <c r="BM257" s="113"/>
      <c r="BN257" s="113"/>
      <c r="BO257" s="113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</row>
    <row r="258" spans="12:151" s="13" customFormat="1" x14ac:dyDescent="0.25"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3"/>
      <c r="BM258" s="113"/>
      <c r="BN258" s="113"/>
      <c r="BO258" s="113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</row>
    <row r="259" spans="12:151" s="13" customFormat="1" x14ac:dyDescent="0.25"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3"/>
      <c r="AY259" s="113"/>
      <c r="AZ259" s="113"/>
      <c r="BA259" s="113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3"/>
      <c r="BM259" s="113"/>
      <c r="BN259" s="113"/>
      <c r="BO259" s="113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</row>
    <row r="260" spans="12:151" s="13" customFormat="1" x14ac:dyDescent="0.25"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3"/>
      <c r="AK260" s="113"/>
      <c r="AL260" s="113"/>
      <c r="AM260" s="113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3"/>
      <c r="AY260" s="113"/>
      <c r="AZ260" s="113"/>
      <c r="BA260" s="113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3"/>
      <c r="BM260" s="113"/>
      <c r="BN260" s="113"/>
      <c r="BO260" s="113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</row>
    <row r="261" spans="12:151" s="13" customFormat="1" x14ac:dyDescent="0.25"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3"/>
      <c r="AY261" s="113"/>
      <c r="AZ261" s="113"/>
      <c r="BA261" s="113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13"/>
      <c r="BM261" s="113"/>
      <c r="BN261" s="113"/>
      <c r="BO261" s="113"/>
      <c r="BP261" s="113"/>
      <c r="BQ261" s="113"/>
      <c r="BR261" s="113"/>
      <c r="BS261" s="113"/>
      <c r="BT261" s="113"/>
      <c r="BU261" s="113"/>
      <c r="BV261" s="113"/>
      <c r="BW261" s="113"/>
      <c r="BX261" s="113"/>
      <c r="BY261" s="113"/>
    </row>
    <row r="262" spans="12:151" s="13" customFormat="1" x14ac:dyDescent="0.25"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3"/>
      <c r="AY262" s="113"/>
      <c r="AZ262" s="113"/>
      <c r="BA262" s="113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3"/>
      <c r="BM262" s="113"/>
      <c r="BN262" s="113"/>
      <c r="BO262" s="113"/>
      <c r="BP262" s="113"/>
      <c r="BQ262" s="113"/>
      <c r="BR262" s="113"/>
      <c r="BS262" s="113"/>
      <c r="BT262" s="113"/>
      <c r="BU262" s="113"/>
      <c r="BV262" s="113"/>
      <c r="BW262" s="113"/>
      <c r="BX262" s="113"/>
      <c r="BY262" s="113"/>
    </row>
    <row r="263" spans="12:151" s="13" customFormat="1" x14ac:dyDescent="0.25"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3"/>
      <c r="AK263" s="113"/>
      <c r="AL263" s="113"/>
      <c r="AM263" s="113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3"/>
      <c r="AY263" s="113"/>
      <c r="AZ263" s="113"/>
      <c r="BA263" s="113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3"/>
      <c r="BM263" s="113"/>
      <c r="BN263" s="113"/>
      <c r="BO263" s="113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</row>
    <row r="264" spans="12:151" s="4" customFormat="1" x14ac:dyDescent="0.25"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3"/>
      <c r="BM264" s="113"/>
      <c r="BN264" s="113"/>
      <c r="BO264" s="113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</row>
    <row r="265" spans="12:151" s="4" customFormat="1" x14ac:dyDescent="0.25"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3"/>
      <c r="AY265" s="113"/>
      <c r="AZ265" s="113"/>
      <c r="BA265" s="113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3"/>
      <c r="BM265" s="113"/>
      <c r="BN265" s="113"/>
      <c r="BO265" s="113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</row>
    <row r="266" spans="12:151" s="4" customFormat="1" x14ac:dyDescent="0.25"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3"/>
      <c r="AY266" s="113"/>
      <c r="AZ266" s="113"/>
      <c r="BA266" s="113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3"/>
      <c r="BM266" s="113"/>
      <c r="BN266" s="113"/>
      <c r="BO266" s="113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</row>
    <row r="267" spans="12:151" s="4" customFormat="1" x14ac:dyDescent="0.25"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3"/>
      <c r="AY267" s="113"/>
      <c r="AZ267" s="113"/>
      <c r="BA267" s="113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3"/>
      <c r="BM267" s="113"/>
      <c r="BN267" s="113"/>
      <c r="BO267" s="113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</row>
  </sheetData>
  <dataConsolidate/>
  <mergeCells count="15">
    <mergeCell ref="E33:H33"/>
    <mergeCell ref="I23:J23"/>
    <mergeCell ref="E24:H24"/>
    <mergeCell ref="E25:H25"/>
    <mergeCell ref="E28:H28"/>
    <mergeCell ref="E29:H29"/>
    <mergeCell ref="E32:H32"/>
    <mergeCell ref="I13:J13"/>
    <mergeCell ref="F2:K2"/>
    <mergeCell ref="C5:E5"/>
    <mergeCell ref="G5:H5"/>
    <mergeCell ref="I8:J8"/>
    <mergeCell ref="F3:F4"/>
    <mergeCell ref="J3:J4"/>
    <mergeCell ref="G3:H4"/>
  </mergeCells>
  <conditionalFormatting sqref="C9">
    <cfRule type="cellIs" dxfId="0" priority="1" stopIfTrue="1" operator="greaterThan">
      <formula>""""""</formula>
    </cfRule>
  </conditionalFormatting>
  <hyperlinks>
    <hyperlink ref="K13" r:id="rId1" xr:uid="{00000000-0004-0000-0100-000000000000}"/>
    <hyperlink ref="K23" r:id="rId2" xr:uid="{00000000-0004-0000-0100-000001000000}"/>
    <hyperlink ref="I13" r:id="rId3" display="www.auma.de" xr:uid="{00000000-0004-0000-0100-000002000000}"/>
    <hyperlink ref="I23" r:id="rId4" display="www.standkonfigurator.de" xr:uid="{00000000-0004-0000-0100-000003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84" orientation="landscape" r:id="rId5"/>
  <headerFooter alignWithMargins="0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DropDown!$E$3:$E$5</xm:f>
          </x14:formula1>
          <xm:sqref>J5</xm:sqref>
        </x14:dataValidation>
        <x14:dataValidation type="list" allowBlank="1" showInputMessage="1" showErrorMessage="1" xr:uid="{00000000-0002-0000-0100-000001000000}">
          <x14:formula1>
            <xm:f>DropDown!#REF!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</sheetPr>
  <dimension ref="A1:H28"/>
  <sheetViews>
    <sheetView workbookViewId="0">
      <selection activeCell="C17" sqref="C17"/>
    </sheetView>
  </sheetViews>
  <sheetFormatPr baseColWidth="10" defaultColWidth="11.44140625" defaultRowHeight="13.2" x14ac:dyDescent="0.25"/>
  <cols>
    <col min="1" max="1" width="32.44140625" bestFit="1" customWidth="1"/>
    <col min="2" max="2" width="10.88671875" bestFit="1" customWidth="1"/>
    <col min="3" max="4" width="29.44140625" customWidth="1"/>
    <col min="5" max="5" width="26.44140625" style="88" bestFit="1" customWidth="1"/>
    <col min="6" max="6" width="38" customWidth="1"/>
  </cols>
  <sheetData>
    <row r="1" spans="1:8" x14ac:dyDescent="0.25">
      <c r="A1" s="85"/>
      <c r="B1" s="85"/>
      <c r="C1" s="85"/>
      <c r="D1" s="85"/>
      <c r="E1" s="86"/>
      <c r="F1" s="85"/>
      <c r="G1" s="85"/>
      <c r="H1" s="85"/>
    </row>
    <row r="2" spans="1:8" x14ac:dyDescent="0.25">
      <c r="C2" s="25"/>
      <c r="D2" s="25"/>
    </row>
    <row r="3" spans="1:8" x14ac:dyDescent="0.25">
      <c r="A3" s="84" t="s">
        <v>43</v>
      </c>
      <c r="B3" s="84">
        <v>0</v>
      </c>
      <c r="C3" s="135" t="s">
        <v>44</v>
      </c>
      <c r="D3" s="136"/>
      <c r="E3" s="93" t="s">
        <v>45</v>
      </c>
    </row>
    <row r="4" spans="1:8" x14ac:dyDescent="0.25">
      <c r="B4">
        <v>0</v>
      </c>
      <c r="C4" s="90">
        <v>0</v>
      </c>
      <c r="D4" s="26"/>
      <c r="E4" s="89">
        <f>C4</f>
        <v>0</v>
      </c>
    </row>
    <row r="5" spans="1:8" x14ac:dyDescent="0.25">
      <c r="B5" s="106">
        <v>19</v>
      </c>
      <c r="C5" s="90">
        <v>0.19</v>
      </c>
      <c r="D5" s="26"/>
      <c r="E5" s="89">
        <f>C5</f>
        <v>0.19</v>
      </c>
    </row>
    <row r="6" spans="1:8" x14ac:dyDescent="0.25">
      <c r="B6" s="84"/>
      <c r="C6" s="25"/>
      <c r="D6" s="25"/>
    </row>
    <row r="7" spans="1:8" x14ac:dyDescent="0.25">
      <c r="A7" s="84" t="s">
        <v>3</v>
      </c>
      <c r="B7" s="84"/>
      <c r="C7" s="91">
        <v>203</v>
      </c>
      <c r="D7" s="27"/>
      <c r="E7" s="87">
        <f>C7</f>
        <v>203</v>
      </c>
    </row>
    <row r="8" spans="1:8" x14ac:dyDescent="0.25">
      <c r="A8" s="84" t="s">
        <v>46</v>
      </c>
      <c r="B8" s="84"/>
      <c r="C8" s="91">
        <v>221</v>
      </c>
      <c r="D8" s="27"/>
      <c r="E8" s="87">
        <f>C8</f>
        <v>221</v>
      </c>
    </row>
    <row r="9" spans="1:8" x14ac:dyDescent="0.25">
      <c r="A9" s="84" t="s">
        <v>47</v>
      </c>
      <c r="B9" s="84"/>
      <c r="C9" s="91">
        <v>229</v>
      </c>
      <c r="D9" s="27"/>
      <c r="E9" s="87">
        <f>C9</f>
        <v>229</v>
      </c>
    </row>
    <row r="10" spans="1:8" x14ac:dyDescent="0.25">
      <c r="A10" s="84" t="s">
        <v>48</v>
      </c>
      <c r="C10" s="91">
        <v>238</v>
      </c>
      <c r="D10" s="27"/>
      <c r="E10" s="87">
        <f>C10</f>
        <v>238</v>
      </c>
    </row>
    <row r="11" spans="1:8" x14ac:dyDescent="0.25">
      <c r="C11" s="25"/>
      <c r="D11" s="25"/>
    </row>
    <row r="12" spans="1:8" x14ac:dyDescent="0.25">
      <c r="A12" s="84" t="s">
        <v>8</v>
      </c>
      <c r="C12" s="91">
        <v>0.6</v>
      </c>
      <c r="D12" s="27"/>
      <c r="E12" s="87">
        <f>C12</f>
        <v>0.6</v>
      </c>
    </row>
    <row r="13" spans="1:8" x14ac:dyDescent="0.25">
      <c r="B13" s="84"/>
      <c r="C13" s="107"/>
      <c r="D13" s="27"/>
    </row>
    <row r="14" spans="1:8" x14ac:dyDescent="0.25">
      <c r="A14" s="84" t="s">
        <v>49</v>
      </c>
      <c r="B14" s="84"/>
      <c r="C14" s="91">
        <v>630</v>
      </c>
      <c r="D14" s="27"/>
      <c r="E14" s="87">
        <f>C14</f>
        <v>630</v>
      </c>
    </row>
    <row r="15" spans="1:8" x14ac:dyDescent="0.25">
      <c r="A15" s="84" t="s">
        <v>50</v>
      </c>
      <c r="C15" s="91">
        <v>3.5</v>
      </c>
      <c r="D15" s="27"/>
      <c r="E15" s="87">
        <f>C15</f>
        <v>3.5</v>
      </c>
    </row>
    <row r="16" spans="1:8" x14ac:dyDescent="0.25">
      <c r="A16" s="114" t="s">
        <v>51</v>
      </c>
      <c r="C16" s="91">
        <v>250</v>
      </c>
      <c r="D16" s="27"/>
      <c r="E16" s="87">
        <f>C16</f>
        <v>250</v>
      </c>
    </row>
    <row r="17" spans="1:5" x14ac:dyDescent="0.25">
      <c r="B17" s="84"/>
      <c r="C17" s="25"/>
      <c r="D17" s="25"/>
    </row>
    <row r="18" spans="1:5" x14ac:dyDescent="0.25">
      <c r="A18" s="84" t="s">
        <v>52</v>
      </c>
      <c r="B18" s="84"/>
      <c r="C18" s="91">
        <v>68</v>
      </c>
      <c r="D18" s="27"/>
      <c r="E18" s="87">
        <f>C18</f>
        <v>68</v>
      </c>
    </row>
    <row r="19" spans="1:5" x14ac:dyDescent="0.25">
      <c r="A19" s="84" t="s">
        <v>53</v>
      </c>
      <c r="B19" s="84"/>
      <c r="C19" s="91">
        <v>94.9</v>
      </c>
      <c r="D19" s="27"/>
      <c r="E19" s="87">
        <f>C19</f>
        <v>94.9</v>
      </c>
    </row>
    <row r="20" spans="1:5" x14ac:dyDescent="0.25">
      <c r="A20" s="84" t="s">
        <v>54</v>
      </c>
      <c r="C20" s="91">
        <v>124.5</v>
      </c>
      <c r="D20" s="27"/>
      <c r="E20" s="87">
        <f>C20</f>
        <v>124.5</v>
      </c>
    </row>
    <row r="21" spans="1:5" x14ac:dyDescent="0.25">
      <c r="C21" s="107"/>
      <c r="D21" s="27"/>
    </row>
    <row r="22" spans="1:5" x14ac:dyDescent="0.25">
      <c r="B22" s="84"/>
      <c r="C22" s="25"/>
      <c r="D22" s="25"/>
    </row>
    <row r="23" spans="1:5" x14ac:dyDescent="0.25">
      <c r="A23" s="84" t="s">
        <v>55</v>
      </c>
      <c r="C23" s="94" t="s">
        <v>56</v>
      </c>
      <c r="D23" s="83"/>
      <c r="E23" s="92" t="s">
        <v>57</v>
      </c>
    </row>
    <row r="24" spans="1:5" x14ac:dyDescent="0.25">
      <c r="C24" s="94" t="s">
        <v>10</v>
      </c>
      <c r="D24" s="83"/>
      <c r="E24" s="92" t="s">
        <v>58</v>
      </c>
    </row>
    <row r="25" spans="1:5" x14ac:dyDescent="0.25">
      <c r="C25" s="94" t="s">
        <v>38</v>
      </c>
      <c r="D25" s="83"/>
      <c r="E25" s="92" t="s">
        <v>59</v>
      </c>
    </row>
    <row r="28" spans="1:5" x14ac:dyDescent="0.25">
      <c r="A28" s="84"/>
      <c r="C28" s="136"/>
      <c r="D28" s="136"/>
    </row>
  </sheetData>
  <hyperlinks>
    <hyperlink ref="C23" r:id="rId1" xr:uid="{00000000-0004-0000-0200-000000000000}"/>
    <hyperlink ref="E23" r:id="rId2" xr:uid="{00000000-0004-0000-0200-000001000000}"/>
    <hyperlink ref="C24" r:id="rId3" xr:uid="{00000000-0004-0000-0200-000002000000}"/>
    <hyperlink ref="E24" r:id="rId4" xr:uid="{00000000-0004-0000-0200-000003000000}"/>
    <hyperlink ref="E25" r:id="rId5" xr:uid="{00000000-0004-0000-0200-000004000000}"/>
    <hyperlink ref="C25" r:id="rId6" xr:uid="{00000000-0004-0000-0200-000005000000}"/>
  </hyperlinks>
  <pageMargins left="0.7" right="0.7" top="0.78740157499999996" bottom="0.78740157499999996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7c3587-07d3-4537-81c5-14b3faf186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F964297ABFDE4290F8B44E97DAD0DB" ma:contentTypeVersion="14" ma:contentTypeDescription="Ein neues Dokument erstellen." ma:contentTypeScope="" ma:versionID="5b8664087316930aa3d934b27b8d5833">
  <xsd:schema xmlns:xsd="http://www.w3.org/2001/XMLSchema" xmlns:xs="http://www.w3.org/2001/XMLSchema" xmlns:p="http://schemas.microsoft.com/office/2006/metadata/properties" xmlns:ns2="e37c3587-07d3-4537-81c5-14b3faf1864c" xmlns:ns3="e0e27b50-433f-4b34-8734-d57213bc2a43" targetNamespace="http://schemas.microsoft.com/office/2006/metadata/properties" ma:root="true" ma:fieldsID="0ecca33ac4ed1446647f0b33f1c40d2e" ns2:_="" ns3:_="">
    <xsd:import namespace="e37c3587-07d3-4537-81c5-14b3faf1864c"/>
    <xsd:import namespace="e0e27b50-433f-4b34-8734-d57213bc2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c3587-07d3-4537-81c5-14b3faf186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27b50-433f-4b34-8734-d57213bc2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D21CB-511F-4A77-9832-81FA344F67B3}">
  <ds:schemaRefs>
    <ds:schemaRef ds:uri="77d8fcf3-e18b-4be5-b2e1-289614f060ac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29f4f9e1-b8e3-4a40-b6cf-9fa8f45987ef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e37c3587-07d3-4537-81c5-14b3faf1864c"/>
  </ds:schemaRefs>
</ds:datastoreItem>
</file>

<file path=customXml/itemProps2.xml><?xml version="1.0" encoding="utf-8"?>
<ds:datastoreItem xmlns:ds="http://schemas.openxmlformats.org/officeDocument/2006/customXml" ds:itemID="{DF51B851-0585-4B70-B7F8-58EE8FFBF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c3587-07d3-4537-81c5-14b3faf1864c"/>
    <ds:schemaRef ds:uri="e0e27b50-433f-4b34-8734-d57213bc2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70961F-467A-4792-A156-4DB85931C1D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Deutsch</vt:lpstr>
      <vt:lpstr>Englisch</vt:lpstr>
      <vt:lpstr>DropDown</vt:lpstr>
      <vt:lpstr>Deutsch!Druckbereich</vt:lpstr>
      <vt:lpstr>Englisch!Druckbereich</vt:lpstr>
      <vt:lpstr>Stand_typ</vt:lpstr>
    </vt:vector>
  </TitlesOfParts>
  <Manager/>
  <Company>NürnbergMesse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Popp</dc:creator>
  <cp:keywords/>
  <dc:description/>
  <cp:lastModifiedBy>Elke Grau</cp:lastModifiedBy>
  <cp:revision/>
  <dcterms:created xsi:type="dcterms:W3CDTF">2010-12-14T14:22:40Z</dcterms:created>
  <dcterms:modified xsi:type="dcterms:W3CDTF">2026-04-29T11:53:09Z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0x01010082F964297ABFDE4290F8B44E97DAD0DB</vt:lpwstr>
  </property>
  <property fmtid="{D5CDD505-2E9C-101B-9397-08002B2CF9AE}" pid="3" name="MediaServiceImageTags">
    <vt:lpwstr/>
  </property>
</Properties>
</file>