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lex Paulsen\Bart Davis\IN Pricing transparency\Shoppable Summaries\"/>
    </mc:Choice>
  </mc:AlternateContent>
  <bookViews>
    <workbookView xWindow="0" yWindow="0" windowWidth="28800" windowHeight="12300"/>
  </bookViews>
  <sheets>
    <sheet name="Summar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A5" i="1"/>
  <c r="A6" i="1" s="1"/>
</calcChain>
</file>

<file path=xl/sharedStrings.xml><?xml version="1.0" encoding="utf-8"?>
<sst xmlns="http://schemas.openxmlformats.org/spreadsheetml/2006/main" count="60" uniqueCount="45">
  <si>
    <t>CPT</t>
  </si>
  <si>
    <t>CPT Description</t>
  </si>
  <si>
    <t>Charge</t>
  </si>
  <si>
    <t>Gross</t>
  </si>
  <si>
    <t>Non-Gov't</t>
  </si>
  <si>
    <t>Medicare</t>
  </si>
  <si>
    <t>Medicaid</t>
  </si>
  <si>
    <t>Self-Pay/Charity</t>
  </si>
  <si>
    <t>Cash</t>
  </si>
  <si>
    <t>Actual Reimbursement</t>
  </si>
  <si>
    <t>Top 70</t>
  </si>
  <si>
    <t>Top 30</t>
  </si>
  <si>
    <t>Weighted Average</t>
  </si>
  <si>
    <t>What the center charges each patient</t>
  </si>
  <si>
    <t>INJECTION(S), OF DIAGNOSTIC OR THERAPEUTIC SUBSTANCE(S) (EG, ANESTHETIC, ANTISPASMODIC, OPIOID, STEROID, OTHER SOLUTION), NOT INCLUDING NEUROLYTIC SUBSTANCES, INCLUDING NEEDLE OR CATHETER PLACEMENT, INTERLAMINAR EPIDURAL OR SUBARACHNOID, LUMBAR OR SACRAL</t>
  </si>
  <si>
    <t>ARTHROSCOPY, SHOULDER, SURGICAL; DECOMPRESSION OF SUBACROMIAL SPACE WITH PARTIAL ACROMIOPLASTY, WITH OR WITHOUT CORACOACROMIAL RELEASE</t>
  </si>
  <si>
    <t>ARTHROSCOPY, KNEE, SURGICAL; WITH MENISCECTOMY (MEDIAL OR LATERAL, INCLUDING ANY MENISCAL SHAVING)</t>
  </si>
  <si>
    <t>In - Indianapolis</t>
  </si>
  <si>
    <t>IAAD IA SEVERE AQT RESPIR SYND CORONAVIRUS</t>
  </si>
  <si>
    <t>ARTHROPLASTY, KNEE, CONDYLE AND PLATEAU; MEDIAL AND LATERAL COMPARTMENTS WITH OR WITHOUT PATELLA RESURFACING (TOTAL KNEE ARTHROPLASTY)</t>
  </si>
  <si>
    <t>FLUOROSCOPY (SEPARATE PROCEDURE) UP TO ONE HOUR PHYSICIAN</t>
  </si>
  <si>
    <t>ULTRASONIC GUIDANCE FOR NEEDLE PLACEMENT (EG, BIOPSY, ASPIRATION, INJECTION, LOCALIZATION DEVICE), IMAGING SUPERVISION AND INTERPRETATION</t>
  </si>
  <si>
    <t>ARTHROPLASTY, ACETABULAR AND PROXIMAL FEMORAL PROSTHETIC REPLACEMENT (TOTAL HIP ARTHROPLASTY), WITH OR WITHOUT AUTOGRAFT OR ALLOGRAFT</t>
  </si>
  <si>
    <t>INJECTION, ANESTHETIC AGENT; FEMORAL NERVE, SINGLE</t>
  </si>
  <si>
    <t>ARTHROPLASTY, KNEE, CONDYLE AND PLATEAU; MEDIAL OR LATERAL COMPARTMENT</t>
  </si>
  <si>
    <t>ARTHROCENTESIS, ASPIRATION AND/OR INJECTION; MAJOR JOINT OR BURSA (EG, SHOULDER, HIP, KNEE JOINT, SUBACROMIAL BURSA)</t>
  </si>
  <si>
    <t>INJECTION, ANESTHETIC AGENT; BRACHIAL PLEXUS, SINGLE</t>
  </si>
  <si>
    <t>FLOUROSCOPIC GUIDEANCE FOR NEEDLE PLACEMENT ASPIRATION INJECTION LOCATIZATION DEVICE</t>
  </si>
  <si>
    <t>Revision of total knee arthroplasty, with or without allograft; 1 component</t>
  </si>
  <si>
    <t>TENDON SHEATH INCISION (EG, FOR TRIGGER FINGER)</t>
  </si>
  <si>
    <t>NEUROPLASTY AND/OR TRANSPOSITION; MEDIAN NERVE AT CARPAL TUNNEL</t>
  </si>
  <si>
    <t>Revision of total knee arthroplasty, iwth or without allograft, femoral and entire tibial component</t>
  </si>
  <si>
    <t>MANIPULATION OF KNEE JOINT UNDER GENERAL ANESTHESIA (INCLUDES APPLICATION OF TRACTION OR OTHER FIXATION DEVICES)</t>
  </si>
  <si>
    <t>ARTHROSCOPY, SHOULDER, SURGICAL; WITH ROTATOR CUFF REPAIR</t>
  </si>
  <si>
    <t>EXCISION OF LESION OF TENDON SHEATH OR JOINT CAPSULE (EG, CYST, MUCOUS CYST, OR GANGLION), HAND OR FINGER</t>
  </si>
  <si>
    <t>ARTHROSCOPY, SHOULDER, SURGICAL; DEBRIDEMENT, LIMITED</t>
  </si>
  <si>
    <t>FASCIECTOMY, PARTIAL PALMAR WITH RELEASE OF SINGLE DIGIT INCLUDING PROXIMAL INTERPHALANGEAL JOINT, WITH OR WITHOUT Z-PLASTY, OTHER LOCAL TISSUE REARRANGEMENT, OR SKIN GRAFTING (INCLUDES OBTAINING GRAFT); EACH ADDITIONAL DIGIT (LIST SEPARATELY IN ADDITION</t>
  </si>
  <si>
    <t>ARTHROSCOPY, SHOULDER, SURGICAL; BICEPS TENODESIS</t>
  </si>
  <si>
    <t>TENODESIS OF LONG TENDON OF BICEPS</t>
  </si>
  <si>
    <t>OPEN TREATMENT OF DISTAL RADIAL EXTRA-ARTICULAR FRACTURE OR EPIPHYSEAL SEPARATION, WITH INTERNAL FIXATION</t>
  </si>
  <si>
    <t>EXCISION OR CURETTAGE OF BONE CYST OR BENIGN TUMOR OF FEMUR;</t>
  </si>
  <si>
    <t>OPEN TREATMENT OF DISTAL RADIAL INTRA-ARTICULAR FRACTURE OR EPIPHYSEAL SEPARATION; WITH INTERNAL FIXATION OF 3 OR MORE FRAGMENTS</t>
  </si>
  <si>
    <t>REMOVAL OF IMPLANT; DEEP (EG, BURIED WIRE, PIN, SCREW, METAL BAND, NAIL, ROD OR PLATE)</t>
  </si>
  <si>
    <t>TENOTOMY, ELBOW, LATERAL OR MEDIAL (EG, EPICONDYLITIS, TENNIS ELBOW, GOLFER'S ELBOW); DEBRIDEMENT, SOFT TISSUE AND/OR BONE, OPEN WITH TENDON REPAIR OR REATTACHMENT</t>
  </si>
  <si>
    <t>ENDOSCOPY, WRIST, SURGICAL, WITH RELEASE OF TRANSVERSE CARPAL LIGAMENT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</si>
</sst>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" fillId="2" borderId="7" xfId="0" applyNumberFormat="1" applyFont="1" applyFill="1" applyBorder="1" applyAlignment="1">
      <alignment horizontal="center"/>
    </xf>
    <xf numFmtId="0" fontId="0" fillId="0" borderId="0" xfId="0" applyNumberFormat="1"/>
    <xf numFmtId="164" fontId="0" fillId="0" borderId="0" xfId="1" applyNumberFormat="1" applyFont="1"/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care%20Calculators/2021%20Medicare/10-1-21%20Medicare%20Calculator/ASC%20Tricare%20&amp;%20Medicare%20Pricing%20Tool_eff_2021.10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re Calculator"/>
      <sheetName val="% of Medicare Calculator"/>
      <sheetName val="Tricare Calculator"/>
      <sheetName val="MPD Factors"/>
      <sheetName val="Roster"/>
      <sheetName val="Source MACs"/>
      <sheetName val="JTA_Clean_MACs"/>
      <sheetName val="JTA_Final_MACs"/>
      <sheetName val="DHA Tables -&gt;"/>
      <sheetName val="Tricare Manual and Links"/>
      <sheetName val="DME PEN"/>
      <sheetName val="DME "/>
      <sheetName val="RUZIP_C15Q04"/>
      <sheetName val="MSAZIP21"/>
      <sheetName val="ASC MSA NAME 2017"/>
      <sheetName val="ASCGR21C July 2021"/>
      <sheetName val="ASCNR21C July 2021"/>
      <sheetName val="ASCRT21C July 2021"/>
      <sheetName val="Source MCR Addenda-&gt;"/>
      <sheetName val="Addendum AA"/>
      <sheetName val="Addendum BB"/>
      <sheetName val="Addendum DD1"/>
      <sheetName val="Addendum EE"/>
      <sheetName val="NRFM ASC Wage Index"/>
      <sheetName val="CY 21 NFRM FB FC Device Amount"/>
      <sheetName val="OPPS Addendum B"/>
    </sheetNames>
    <sheetDataSet>
      <sheetData sheetId="0">
        <row r="14">
          <cell r="O1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workbookViewId="0"/>
  </sheetViews>
  <sheetFormatPr defaultRowHeight="14.4" x14ac:dyDescent="0.3"/>
  <cols>
    <col min="3" max="3" width="19.109375" customWidth="1"/>
    <col min="4" max="4" width="10" style="5" bestFit="1" customWidth="1"/>
    <col min="5" max="5" width="10" bestFit="1" customWidth="1"/>
    <col min="6" max="6" width="9.33203125" bestFit="1" customWidth="1"/>
    <col min="7" max="7" width="12.5546875" customWidth="1"/>
    <col min="8" max="8" width="15.5546875" bestFit="1" customWidth="1"/>
    <col min="9" max="9" width="10.44140625" customWidth="1"/>
    <col min="10" max="10" width="17" customWidth="1"/>
    <col min="13" max="13" width="15" bestFit="1" customWidth="1"/>
    <col min="14" max="14" width="10" style="5" bestFit="1" customWidth="1"/>
    <col min="15" max="15" width="10" bestFit="1" customWidth="1"/>
    <col min="16" max="16" width="9.33203125" bestFit="1" customWidth="1"/>
    <col min="17" max="17" width="12.5546875" customWidth="1"/>
    <col min="18" max="18" width="15.5546875" bestFit="1" customWidth="1"/>
    <col min="19" max="19" width="10.44140625" customWidth="1"/>
  </cols>
  <sheetData>
    <row r="1" spans="1:19" ht="15" thickBot="1" x14ac:dyDescent="0.35">
      <c r="G1" s="19" t="s">
        <v>17</v>
      </c>
      <c r="H1" s="20"/>
      <c r="I1" s="20"/>
      <c r="J1" s="20"/>
      <c r="K1" s="20"/>
      <c r="L1" s="20"/>
      <c r="M1" s="20"/>
      <c r="N1" s="20"/>
      <c r="O1" s="21"/>
    </row>
    <row r="2" spans="1:19" ht="28.8" x14ac:dyDescent="0.3">
      <c r="D2" s="6" t="s">
        <v>3</v>
      </c>
      <c r="E2" s="3" t="s">
        <v>12</v>
      </c>
      <c r="F2" s="12" t="s">
        <v>9</v>
      </c>
      <c r="G2" s="13"/>
      <c r="H2" s="14" t="s">
        <v>13</v>
      </c>
      <c r="I2" s="15"/>
      <c r="N2" s="9" t="s">
        <v>3</v>
      </c>
      <c r="O2" s="4" t="s">
        <v>12</v>
      </c>
      <c r="P2" s="12" t="s">
        <v>9</v>
      </c>
      <c r="Q2" s="16"/>
      <c r="R2" s="17" t="s">
        <v>13</v>
      </c>
      <c r="S2" s="18"/>
    </row>
    <row r="3" spans="1:19" x14ac:dyDescent="0.3">
      <c r="A3" s="1" t="s">
        <v>10</v>
      </c>
      <c r="B3" s="1" t="s">
        <v>0</v>
      </c>
      <c r="C3" s="1" t="s">
        <v>1</v>
      </c>
      <c r="D3" s="7" t="s">
        <v>2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K3" s="1" t="s">
        <v>11</v>
      </c>
      <c r="L3" s="1" t="s">
        <v>0</v>
      </c>
      <c r="M3" s="1" t="s">
        <v>1</v>
      </c>
      <c r="N3" s="7" t="s">
        <v>2</v>
      </c>
      <c r="O3" s="1" t="s">
        <v>4</v>
      </c>
      <c r="P3" s="1" t="s">
        <v>5</v>
      </c>
      <c r="Q3" s="1" t="s">
        <v>6</v>
      </c>
      <c r="R3" s="1" t="s">
        <v>7</v>
      </c>
      <c r="S3" s="1" t="s">
        <v>8</v>
      </c>
    </row>
    <row r="4" spans="1:19" x14ac:dyDescent="0.3">
      <c r="A4">
        <v>1</v>
      </c>
      <c r="B4">
        <v>62322</v>
      </c>
      <c r="C4" t="s">
        <v>14</v>
      </c>
      <c r="D4" s="5">
        <v>3015</v>
      </c>
      <c r="E4" s="11">
        <v>977.74333333333334</v>
      </c>
      <c r="F4" s="5">
        <v>319.93245899999999</v>
      </c>
      <c r="G4" s="5">
        <v>488.57</v>
      </c>
      <c r="K4">
        <v>1</v>
      </c>
      <c r="L4">
        <v>87426</v>
      </c>
      <c r="M4" t="s">
        <v>18</v>
      </c>
      <c r="N4" s="5">
        <v>108</v>
      </c>
      <c r="O4" s="11">
        <v>40.999042275111911</v>
      </c>
      <c r="P4" s="5">
        <v>0</v>
      </c>
      <c r="Q4" s="5">
        <v>0</v>
      </c>
    </row>
    <row r="5" spans="1:19" x14ac:dyDescent="0.3">
      <c r="A5">
        <f>A4+1</f>
        <v>2</v>
      </c>
      <c r="B5">
        <v>29826</v>
      </c>
      <c r="C5" t="s">
        <v>15</v>
      </c>
      <c r="D5" s="5">
        <v>19166</v>
      </c>
      <c r="E5" s="11">
        <v>0</v>
      </c>
      <c r="F5" s="5">
        <v>0</v>
      </c>
      <c r="G5" s="5">
        <v>488.57</v>
      </c>
      <c r="K5">
        <f>K4+1</f>
        <v>2</v>
      </c>
      <c r="L5">
        <v>27447</v>
      </c>
      <c r="M5" t="s">
        <v>19</v>
      </c>
      <c r="N5" s="5">
        <v>75000</v>
      </c>
      <c r="O5" s="11">
        <v>14078.645485675732</v>
      </c>
      <c r="P5" s="5">
        <v>8739.0737939999999</v>
      </c>
      <c r="Q5" s="5">
        <v>6693.2</v>
      </c>
    </row>
    <row r="6" spans="1:19" x14ac:dyDescent="0.3">
      <c r="A6">
        <f t="shared" ref="A6" si="0">A5+1</f>
        <v>3</v>
      </c>
      <c r="B6">
        <v>29881</v>
      </c>
      <c r="C6" t="s">
        <v>16</v>
      </c>
      <c r="D6" s="5">
        <v>10780.16</v>
      </c>
      <c r="E6" s="11">
        <v>1918.46</v>
      </c>
      <c r="F6" s="5">
        <v>1325.195025</v>
      </c>
      <c r="G6" s="5">
        <v>582.98</v>
      </c>
      <c r="K6">
        <f t="shared" ref="K6:K33" si="1">K5+1</f>
        <v>3</v>
      </c>
      <c r="L6">
        <v>76000</v>
      </c>
      <c r="M6" t="s">
        <v>20</v>
      </c>
      <c r="N6" s="5">
        <v>1600</v>
      </c>
      <c r="O6" s="11">
        <v>338.1733471577773</v>
      </c>
      <c r="P6" s="5">
        <v>0</v>
      </c>
      <c r="Q6" s="5">
        <v>0</v>
      </c>
    </row>
    <row r="7" spans="1:19" x14ac:dyDescent="0.3">
      <c r="K7">
        <f t="shared" si="1"/>
        <v>4</v>
      </c>
      <c r="L7">
        <v>76942</v>
      </c>
      <c r="M7" t="s">
        <v>21</v>
      </c>
      <c r="N7" s="5">
        <v>1600</v>
      </c>
      <c r="O7" s="11">
        <v>543.93833333333339</v>
      </c>
      <c r="P7" s="5">
        <v>0</v>
      </c>
      <c r="Q7" s="5">
        <v>0</v>
      </c>
    </row>
    <row r="8" spans="1:19" x14ac:dyDescent="0.3">
      <c r="K8">
        <f t="shared" si="1"/>
        <v>5</v>
      </c>
      <c r="L8">
        <v>27130</v>
      </c>
      <c r="M8" t="s">
        <v>22</v>
      </c>
      <c r="N8" s="5">
        <v>85000</v>
      </c>
      <c r="O8" s="11">
        <v>13827.882947978884</v>
      </c>
      <c r="P8" s="5">
        <v>0</v>
      </c>
      <c r="Q8" s="5">
        <v>6693.2</v>
      </c>
    </row>
    <row r="9" spans="1:19" x14ac:dyDescent="0.3">
      <c r="K9">
        <f t="shared" si="1"/>
        <v>6</v>
      </c>
      <c r="L9">
        <v>64447</v>
      </c>
      <c r="M9" t="s">
        <v>23</v>
      </c>
      <c r="N9" s="5">
        <v>2664</v>
      </c>
      <c r="O9" s="11">
        <v>776.49703244185321</v>
      </c>
      <c r="P9" s="5">
        <v>50.473643000000003</v>
      </c>
      <c r="Q9" s="5">
        <v>318.54000000000002</v>
      </c>
    </row>
    <row r="10" spans="1:19" x14ac:dyDescent="0.3">
      <c r="K10">
        <f t="shared" si="1"/>
        <v>7</v>
      </c>
      <c r="L10">
        <v>27446</v>
      </c>
      <c r="M10" t="s">
        <v>24</v>
      </c>
      <c r="N10" s="5">
        <v>60000</v>
      </c>
      <c r="O10" s="11">
        <v>15044.054748556799</v>
      </c>
      <c r="P10" s="5">
        <v>8619.9085059999998</v>
      </c>
      <c r="Q10" s="5">
        <v>800.42</v>
      </c>
    </row>
    <row r="11" spans="1:19" x14ac:dyDescent="0.3">
      <c r="C11" s="2"/>
      <c r="D11" s="8"/>
      <c r="K11">
        <f t="shared" si="1"/>
        <v>8</v>
      </c>
      <c r="L11">
        <v>62322</v>
      </c>
      <c r="M11" t="s">
        <v>14</v>
      </c>
      <c r="N11" s="5">
        <v>3015</v>
      </c>
      <c r="O11" s="11">
        <v>977.74333333333334</v>
      </c>
      <c r="P11" s="5">
        <v>319.93245899999999</v>
      </c>
      <c r="Q11" s="5">
        <v>488.57</v>
      </c>
    </row>
    <row r="12" spans="1:19" x14ac:dyDescent="0.3">
      <c r="C12" s="2"/>
      <c r="D12" s="8"/>
      <c r="K12">
        <f t="shared" si="1"/>
        <v>9</v>
      </c>
      <c r="L12">
        <v>20610</v>
      </c>
      <c r="M12" t="s">
        <v>25</v>
      </c>
      <c r="N12" s="5">
        <v>2664</v>
      </c>
      <c r="O12" s="11">
        <v>438.29630712395658</v>
      </c>
      <c r="P12" s="5">
        <v>33.42295</v>
      </c>
      <c r="Q12" s="5">
        <v>73.3</v>
      </c>
    </row>
    <row r="13" spans="1:19" x14ac:dyDescent="0.3">
      <c r="C13" s="2"/>
      <c r="D13" s="8"/>
      <c r="K13">
        <f t="shared" si="1"/>
        <v>10</v>
      </c>
      <c r="L13">
        <v>64415</v>
      </c>
      <c r="M13" t="s">
        <v>26</v>
      </c>
      <c r="N13" s="5">
        <v>3699.4500000000003</v>
      </c>
      <c r="O13" s="11">
        <v>259.875</v>
      </c>
      <c r="P13" s="5">
        <v>414.65409699999998</v>
      </c>
      <c r="Q13" s="5">
        <v>318.54000000000002</v>
      </c>
    </row>
    <row r="14" spans="1:19" x14ac:dyDescent="0.3">
      <c r="C14" s="2"/>
      <c r="D14" s="8"/>
      <c r="K14">
        <f t="shared" si="1"/>
        <v>11</v>
      </c>
      <c r="L14">
        <v>77002</v>
      </c>
      <c r="M14" t="s">
        <v>27</v>
      </c>
      <c r="N14" s="5">
        <v>1600</v>
      </c>
      <c r="O14" s="11">
        <v>316.49</v>
      </c>
      <c r="P14" s="5">
        <v>0</v>
      </c>
      <c r="Q14" s="5">
        <v>0</v>
      </c>
    </row>
    <row r="15" spans="1:19" x14ac:dyDescent="0.3">
      <c r="C15" s="2"/>
      <c r="D15" s="8"/>
      <c r="K15">
        <f t="shared" si="1"/>
        <v>12</v>
      </c>
      <c r="L15">
        <v>27486</v>
      </c>
      <c r="M15" t="s">
        <v>28</v>
      </c>
      <c r="N15" s="5">
        <v>80000</v>
      </c>
      <c r="O15" s="11">
        <v>23500</v>
      </c>
      <c r="P15" s="5">
        <v>0</v>
      </c>
      <c r="Q15" s="5">
        <v>6693.2</v>
      </c>
    </row>
    <row r="16" spans="1:19" x14ac:dyDescent="0.3">
      <c r="C16" s="2"/>
      <c r="D16" s="8"/>
      <c r="K16">
        <f t="shared" si="1"/>
        <v>13</v>
      </c>
      <c r="L16">
        <v>26055</v>
      </c>
      <c r="M16" t="s">
        <v>29</v>
      </c>
      <c r="N16" s="5">
        <v>6548.67</v>
      </c>
      <c r="O16" s="11">
        <v>373.00502976794536</v>
      </c>
      <c r="P16" s="5">
        <v>721.86588099999994</v>
      </c>
      <c r="Q16" s="5">
        <v>443.28</v>
      </c>
    </row>
    <row r="17" spans="2:17" x14ac:dyDescent="0.3">
      <c r="C17" s="2"/>
      <c r="D17" s="8"/>
      <c r="K17">
        <f t="shared" si="1"/>
        <v>14</v>
      </c>
      <c r="L17">
        <v>64721</v>
      </c>
      <c r="M17" t="s">
        <v>30</v>
      </c>
      <c r="N17" s="5">
        <v>6266.52</v>
      </c>
      <c r="O17" s="11">
        <v>160.57</v>
      </c>
      <c r="P17" s="5">
        <v>802.86914400000001</v>
      </c>
      <c r="Q17" s="5">
        <v>443.28</v>
      </c>
    </row>
    <row r="18" spans="2:17" x14ac:dyDescent="0.3">
      <c r="C18" s="2"/>
      <c r="D18" s="8"/>
      <c r="K18">
        <f t="shared" si="1"/>
        <v>15</v>
      </c>
      <c r="L18">
        <v>27487</v>
      </c>
      <c r="M18" t="s">
        <v>31</v>
      </c>
      <c r="N18" s="5">
        <v>90000</v>
      </c>
      <c r="O18" s="11">
        <v>18010</v>
      </c>
      <c r="P18" s="5">
        <v>0</v>
      </c>
      <c r="Q18" s="5">
        <v>6693.2</v>
      </c>
    </row>
    <row r="19" spans="2:17" x14ac:dyDescent="0.3">
      <c r="B19" s="2"/>
      <c r="C19" s="2"/>
      <c r="D19" s="8"/>
      <c r="E19" s="2"/>
      <c r="G19" s="2"/>
      <c r="H19" s="2"/>
      <c r="I19" s="2"/>
      <c r="J19" s="2"/>
      <c r="K19">
        <f t="shared" si="1"/>
        <v>16</v>
      </c>
      <c r="L19">
        <v>27570</v>
      </c>
      <c r="M19" t="s">
        <v>32</v>
      </c>
      <c r="N19" s="5">
        <v>5195</v>
      </c>
      <c r="O19" s="11">
        <v>615</v>
      </c>
      <c r="P19" s="5">
        <v>721.86588099999994</v>
      </c>
      <c r="Q19" s="5">
        <v>318.54000000000002</v>
      </c>
    </row>
    <row r="20" spans="2:17" x14ac:dyDescent="0.3">
      <c r="B20" s="2"/>
      <c r="C20" s="2"/>
      <c r="D20" s="8"/>
      <c r="E20" s="2"/>
      <c r="G20" s="2"/>
      <c r="H20" s="2"/>
      <c r="I20" s="2"/>
      <c r="J20" s="2"/>
      <c r="K20">
        <f t="shared" si="1"/>
        <v>17</v>
      </c>
      <c r="L20">
        <v>29827</v>
      </c>
      <c r="M20" t="s">
        <v>33</v>
      </c>
      <c r="N20" s="5">
        <v>22361.670000000002</v>
      </c>
      <c r="O20" s="11">
        <v>0</v>
      </c>
      <c r="P20" s="5">
        <v>2922.4329090000001</v>
      </c>
      <c r="Q20" s="5">
        <v>488.57</v>
      </c>
    </row>
    <row r="21" spans="2:17" x14ac:dyDescent="0.3">
      <c r="B21" s="2"/>
      <c r="C21" s="2"/>
      <c r="D21" s="8"/>
      <c r="E21" s="2"/>
      <c r="G21" s="2"/>
      <c r="H21" s="2"/>
      <c r="I21" s="2"/>
      <c r="J21" s="2"/>
      <c r="K21">
        <f t="shared" si="1"/>
        <v>18</v>
      </c>
      <c r="L21">
        <v>26160</v>
      </c>
      <c r="M21" t="s">
        <v>34</v>
      </c>
      <c r="N21" s="5">
        <v>6548.67</v>
      </c>
      <c r="O21" s="11">
        <v>539.75</v>
      </c>
      <c r="P21" s="5">
        <v>721.86588099999994</v>
      </c>
      <c r="Q21" s="5">
        <v>488.57</v>
      </c>
    </row>
    <row r="22" spans="2:17" x14ac:dyDescent="0.3">
      <c r="B22" s="2"/>
      <c r="E22" s="2"/>
      <c r="G22" s="2"/>
      <c r="H22" s="2"/>
      <c r="I22" s="2"/>
      <c r="J22" s="2"/>
      <c r="K22">
        <f t="shared" si="1"/>
        <v>19</v>
      </c>
      <c r="L22">
        <v>29881</v>
      </c>
      <c r="M22" t="s">
        <v>16</v>
      </c>
      <c r="N22" s="5">
        <v>10780.16</v>
      </c>
      <c r="O22" s="11">
        <v>1918.46</v>
      </c>
      <c r="P22" s="5">
        <v>1325.195025</v>
      </c>
      <c r="Q22" s="5">
        <v>582.98</v>
      </c>
    </row>
    <row r="23" spans="2:17" x14ac:dyDescent="0.3">
      <c r="B23" s="2"/>
      <c r="E23" s="2"/>
      <c r="G23" s="2"/>
      <c r="H23" s="2"/>
      <c r="I23" s="2"/>
      <c r="J23" s="2"/>
      <c r="K23">
        <f t="shared" si="1"/>
        <v>20</v>
      </c>
      <c r="L23" s="10">
        <v>29848</v>
      </c>
      <c r="M23" t="s">
        <v>44</v>
      </c>
      <c r="N23" s="5">
        <v>9701</v>
      </c>
      <c r="O23" s="11">
        <v>0</v>
      </c>
      <c r="P23" s="5">
        <v>721.86588099999994</v>
      </c>
      <c r="Q23" s="5">
        <v>488.57</v>
      </c>
    </row>
    <row r="24" spans="2:17" x14ac:dyDescent="0.3">
      <c r="B24" s="2"/>
      <c r="E24" s="2"/>
      <c r="G24" s="2"/>
      <c r="H24" s="2"/>
      <c r="I24" s="2"/>
      <c r="J24" s="2"/>
      <c r="K24">
        <f t="shared" si="1"/>
        <v>21</v>
      </c>
      <c r="L24">
        <v>29826</v>
      </c>
      <c r="M24" t="s">
        <v>15</v>
      </c>
      <c r="N24" s="5">
        <v>19166</v>
      </c>
      <c r="O24" s="11">
        <v>0</v>
      </c>
      <c r="P24" s="5">
        <v>0</v>
      </c>
      <c r="Q24" s="5">
        <v>488.57</v>
      </c>
    </row>
    <row r="25" spans="2:17" x14ac:dyDescent="0.3">
      <c r="B25" s="2"/>
      <c r="E25" s="2"/>
      <c r="G25" s="2"/>
      <c r="H25" s="2"/>
      <c r="I25" s="2"/>
      <c r="J25" s="2"/>
      <c r="K25">
        <f t="shared" si="1"/>
        <v>22</v>
      </c>
      <c r="L25">
        <v>29822</v>
      </c>
      <c r="M25" t="s">
        <v>35</v>
      </c>
      <c r="N25" s="5">
        <v>10780.16</v>
      </c>
      <c r="O25" s="11">
        <v>0</v>
      </c>
      <c r="P25" s="5">
        <v>1325.195025</v>
      </c>
      <c r="Q25" s="5">
        <v>488.57</v>
      </c>
    </row>
    <row r="26" spans="2:17" x14ac:dyDescent="0.3">
      <c r="B26" s="2"/>
      <c r="E26" s="2"/>
      <c r="G26" s="2"/>
      <c r="H26" s="2"/>
      <c r="I26" s="2"/>
      <c r="J26" s="2"/>
      <c r="K26">
        <f t="shared" si="1"/>
        <v>23</v>
      </c>
      <c r="L26">
        <v>26125</v>
      </c>
      <c r="M26" t="s">
        <v>36</v>
      </c>
      <c r="N26" s="5">
        <v>10780</v>
      </c>
      <c r="O26" s="11">
        <v>0</v>
      </c>
      <c r="P26" s="5">
        <v>0</v>
      </c>
      <c r="Q26" s="5">
        <v>582.98</v>
      </c>
    </row>
    <row r="27" spans="2:17" x14ac:dyDescent="0.3">
      <c r="B27" s="2"/>
      <c r="E27" s="2"/>
      <c r="G27" s="2"/>
      <c r="H27" s="2"/>
      <c r="I27" s="2"/>
      <c r="J27" s="2"/>
      <c r="K27">
        <f t="shared" si="1"/>
        <v>24</v>
      </c>
      <c r="L27">
        <v>29828</v>
      </c>
      <c r="M27" t="s">
        <v>37</v>
      </c>
      <c r="N27" s="5">
        <v>22361.670000000002</v>
      </c>
      <c r="O27" s="11">
        <v>0</v>
      </c>
      <c r="P27" s="5">
        <v>2922.4329090000001</v>
      </c>
      <c r="Q27" s="5">
        <v>1106.5999999999999</v>
      </c>
    </row>
    <row r="28" spans="2:17" x14ac:dyDescent="0.3">
      <c r="B28" s="2"/>
      <c r="E28" s="2"/>
      <c r="G28" s="2"/>
      <c r="H28" s="2"/>
      <c r="I28" s="2"/>
      <c r="J28" s="2"/>
      <c r="K28">
        <f t="shared" si="1"/>
        <v>25</v>
      </c>
      <c r="L28">
        <v>23430</v>
      </c>
      <c r="M28" t="s">
        <v>38</v>
      </c>
      <c r="N28" s="5">
        <v>22361.670000000002</v>
      </c>
      <c r="O28" s="11">
        <v>0</v>
      </c>
      <c r="P28" s="5">
        <v>2922.4329090000001</v>
      </c>
      <c r="Q28" s="5">
        <v>582.98</v>
      </c>
    </row>
    <row r="29" spans="2:17" x14ac:dyDescent="0.3">
      <c r="B29" s="2"/>
      <c r="E29" s="2"/>
      <c r="G29" s="2"/>
      <c r="H29" s="2"/>
      <c r="I29" s="2"/>
      <c r="J29" s="2"/>
      <c r="K29">
        <f t="shared" si="1"/>
        <v>26</v>
      </c>
      <c r="L29">
        <v>25607</v>
      </c>
      <c r="M29" t="s">
        <v>39</v>
      </c>
      <c r="N29" s="5">
        <v>24226</v>
      </c>
      <c r="O29" s="11">
        <v>0</v>
      </c>
      <c r="P29" s="5">
        <v>4203.2302839999993</v>
      </c>
      <c r="Q29" s="5">
        <v>800.42</v>
      </c>
    </row>
    <row r="30" spans="2:17" x14ac:dyDescent="0.3">
      <c r="K30">
        <f t="shared" si="1"/>
        <v>27</v>
      </c>
      <c r="L30">
        <v>27355</v>
      </c>
      <c r="M30" t="s">
        <v>40</v>
      </c>
      <c r="N30" s="5">
        <v>11592</v>
      </c>
      <c r="O30" s="11">
        <v>0</v>
      </c>
      <c r="P30" s="5">
        <v>1325.195025</v>
      </c>
      <c r="Q30" s="5">
        <v>488.57</v>
      </c>
    </row>
    <row r="31" spans="2:17" x14ac:dyDescent="0.3">
      <c r="K31">
        <f t="shared" si="1"/>
        <v>28</v>
      </c>
      <c r="L31">
        <v>25609</v>
      </c>
      <c r="M31" t="s">
        <v>41</v>
      </c>
      <c r="N31" s="5">
        <v>24226</v>
      </c>
      <c r="O31" s="11">
        <v>2300</v>
      </c>
      <c r="P31" s="5">
        <f>'[1]Medicare Calculator'!$O$14</f>
        <v>0</v>
      </c>
      <c r="Q31" s="5">
        <v>800.42</v>
      </c>
    </row>
    <row r="32" spans="2:17" x14ac:dyDescent="0.3">
      <c r="K32">
        <f t="shared" si="1"/>
        <v>29</v>
      </c>
      <c r="L32">
        <v>20680</v>
      </c>
      <c r="M32" t="s">
        <v>42</v>
      </c>
      <c r="N32" s="5">
        <v>7814</v>
      </c>
      <c r="O32" s="11">
        <v>0</v>
      </c>
      <c r="P32" s="5">
        <v>0</v>
      </c>
      <c r="Q32" s="5">
        <v>488.57</v>
      </c>
    </row>
    <row r="33" spans="11:17" x14ac:dyDescent="0.3">
      <c r="K33">
        <f t="shared" si="1"/>
        <v>30</v>
      </c>
      <c r="L33">
        <v>24359</v>
      </c>
      <c r="M33" t="s">
        <v>43</v>
      </c>
      <c r="N33" s="5">
        <v>11592</v>
      </c>
      <c r="O33" s="11">
        <v>600</v>
      </c>
      <c r="P33" s="5">
        <v>1325.195025</v>
      </c>
      <c r="Q33" s="5">
        <v>1106.5999999999999</v>
      </c>
    </row>
  </sheetData>
  <mergeCells count="5">
    <mergeCell ref="F2:G2"/>
    <mergeCell ref="H2:I2"/>
    <mergeCell ref="P2:Q2"/>
    <mergeCell ref="R2:S2"/>
    <mergeCell ref="G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United Surgical Partners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Hartshorn, Chris</dc:creator>
  <cp:lastModifiedBy>Paulsen, Alex</cp:lastModifiedBy>
  <dcterms:created xsi:type="dcterms:W3CDTF">2021-09-15T20:01:18Z</dcterms:created>
  <dcterms:modified xsi:type="dcterms:W3CDTF">2021-12-14T21:15:44Z</dcterms:modified>
</cp:coreProperties>
</file>